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1. Contexte &amp; mission" sheetId="1" state="visible" r:id="rId1"/>
    <sheet xmlns:r="http://schemas.openxmlformats.org/officeDocument/2006/relationships" name="2. Ouverture" sheetId="2" state="visible" r:id="rId2"/>
    <sheet xmlns:r="http://schemas.openxmlformats.org/officeDocument/2006/relationships" name="3. Accès" sheetId="3" state="visible" r:id="rId3"/>
    <sheet xmlns:r="http://schemas.openxmlformats.org/officeDocument/2006/relationships" name="4. Pendant le cycle" sheetId="4" state="visible" r:id="rId4"/>
    <sheet xmlns:r="http://schemas.openxmlformats.org/officeDocument/2006/relationships" name="5. Urgences" sheetId="5" state="visible" r:id="rId5"/>
    <sheet xmlns:r="http://schemas.openxmlformats.org/officeDocument/2006/relationships" name="6. Ma sécurité" sheetId="6" state="visible" r:id="rId6"/>
    <sheet xmlns:r="http://schemas.openxmlformats.org/officeDocument/2006/relationships" name="7. Mon score" sheetId="7" state="visible" r:id="rId7"/>
    <sheet xmlns:r="http://schemas.openxmlformats.org/officeDocument/2006/relationships" name="REF" sheetId="8" state="hidden" r:id="rId8"/>
  </sheets>
  <definedNames>
    <definedName name="L_OUV">REF!$H$2:$H$5</definedName>
    <definedName name="L_TAI">REF!$I$2:$I$4</definedName>
    <definedName name="L_RSK">REF!$J$2:$J$6</definedName>
    <definedName name="L_CYC">REF!$K$2:$K$4</definedName>
    <definedName name="L_ORD5">REF!$L$2:$L$6</definedName>
    <definedName name="L_ORD4">REF!$M$2:$M$5</definedName>
    <definedName name="L_FO">REF!$N$2:$N$3</definedName>
    <definedName name="L_URG">REF!$O$2:$O$6</definedName>
    <definedName name="L_VF">REF!$P$2:$P$3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 %"/>
  </numFmts>
  <fonts count="11">
    <font>
      <name val="Calibri"/>
      <family val="2"/>
      <color theme="1"/>
      <sz val="11"/>
      <scheme val="minor"/>
    </font>
    <font>
      <name val="Calibri"/>
      <b val="1"/>
      <color rgb="001A3A5C"/>
      <sz val="15"/>
    </font>
    <font>
      <name val="Calibri"/>
      <i val="1"/>
      <color rgb="005A6675"/>
      <sz val="10"/>
    </font>
    <font>
      <name val="Calibri"/>
      <b val="1"/>
      <color rgb="001A3A5C"/>
      <sz val="10.5"/>
    </font>
    <font>
      <name val="Calibri"/>
      <b val="1"/>
      <color rgb="00FFFFFF"/>
      <sz val="12"/>
    </font>
    <font>
      <name val="Calibri"/>
      <color rgb="001A3A5C"/>
      <sz val="10.5"/>
    </font>
    <font>
      <name val="Calibri"/>
      <b val="1"/>
      <color rgb="0092400E"/>
      <sz val="10.5"/>
    </font>
    <font>
      <name val="Calibri"/>
      <i val="1"/>
      <color rgb="005A6675"/>
      <sz val="9.5"/>
    </font>
    <font>
      <name val="Calibri"/>
      <b val="1"/>
      <color rgb="00FFFFFF"/>
      <sz val="10.5"/>
    </font>
    <font>
      <name val="Calibri"/>
      <b val="1"/>
      <color rgb="00FFFFFF"/>
      <sz val="11"/>
    </font>
    <font>
      <name val="Calibri"/>
      <b val="1"/>
      <color rgb="001A3A5C"/>
      <sz val="12"/>
    </font>
  </fonts>
  <fills count="8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ABEAA"/>
      </patternFill>
    </fill>
    <fill>
      <patternFill patternType="solid">
        <fgColor rgb="00F4F8FC"/>
      </patternFill>
    </fill>
    <fill>
      <patternFill patternType="solid">
        <fgColor rgb="00FFF7ED"/>
      </patternFill>
    </fill>
    <fill>
      <patternFill patternType="solid">
        <fgColor rgb="00EEF1F5"/>
      </patternFill>
    </fill>
    <fill>
      <patternFill patternType="solid">
        <fgColor rgb="001A3A5C"/>
      </patternFill>
    </fill>
  </fills>
  <borders count="2">
    <border>
      <left/>
      <right/>
      <top/>
      <bottom/>
      <diagonal/>
    </border>
    <border>
      <left style="thin">
        <color rgb="00D8E0EA"/>
      </left>
      <right style="thin">
        <color rgb="00D8E0EA"/>
      </right>
      <top style="thin">
        <color rgb="00D8E0EA"/>
      </top>
      <bottom style="thin">
        <color rgb="00D8E0E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applyAlignment="1" pivotButton="0" quotePrefix="0" xfId="0">
      <alignment vertical="center"/>
    </xf>
    <xf numFmtId="0" fontId="5" fillId="4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0" applyAlignment="1" pivotButton="0" quotePrefix="0" xfId="0">
      <alignment vertical="top" wrapText="1"/>
    </xf>
    <xf numFmtId="0" fontId="8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5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164" fontId="5" fillId="4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vertical="center"/>
    </xf>
    <xf numFmtId="0" fontId="9" fillId="7" borderId="1" applyAlignment="1" pivotButton="0" quotePrefix="0" xfId="0">
      <alignment horizontal="center" vertical="center" wrapText="1"/>
    </xf>
    <xf numFmtId="164" fontId="9" fillId="7" borderId="1" applyAlignment="1" pivotButton="0" quotePrefix="0" xfId="0">
      <alignment horizontal="center" vertical="center" wrapText="1"/>
    </xf>
    <xf numFmtId="0" fontId="10" fillId="4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5803D"/>
        <sz val="13"/>
      </font>
      <fill>
        <patternFill patternType="solid">
          <fgColor rgb="00DCFCE7"/>
        </patternFill>
      </fill>
    </dxf>
    <dxf>
      <font>
        <b val="1"/>
        <color rgb="00B91C1C"/>
        <sz val="13"/>
      </font>
      <fill>
        <patternFill patternType="solid">
          <fgColor rgb="00FEE2E2"/>
        </patternFill>
      </fill>
    </dxf>
    <dxf>
      <font>
        <b val="1"/>
        <color rgb="0015803D"/>
      </font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RÉVISION AUTONOME — UNE JOURNÉE AU PARC ASTÉRIX</t>
        </is>
      </c>
    </row>
    <row r="2">
      <c r="A2" s="2" t="inlineStr">
        <is>
          <t>CQP Opérateur(trice) d’attractions · BC02 · BC03 — La sécurité sur l’attraction · classeur AUTOCORRIGÉ</t>
        </is>
      </c>
    </row>
    <row r="4">
      <c r="A4" s="3" t="inlineStr">
        <is>
          <t>Nom :</t>
        </is>
      </c>
      <c r="B4" s="4" t="n"/>
      <c r="C4" s="3" t="inlineStr">
        <is>
          <t>Prénom :</t>
        </is>
      </c>
      <c r="D4" s="4" t="n"/>
    </row>
    <row r="5">
      <c r="A5" s="3" t="inlineStr">
        <is>
          <t>Attraction / secteur :</t>
        </is>
      </c>
      <c r="B5" s="4" t="n"/>
    </row>
    <row r="7" ht="20" customHeight="1">
      <c r="A7" s="5" t="inlineStr">
        <is>
          <t>Contexte</t>
        </is>
      </c>
    </row>
    <row r="8" ht="78" customHeight="1">
      <c r="A8" s="6" t="inlineStr">
        <is>
          <t>Samedi d’octobre, forte affluence, orage annoncé en fin d’après-midi et nocturne de Peur sur le Parc le soir. Vous êtes opérateur(trice) au Parc Astérix, sur un grand huit familial. De l’ouverture à la fermeture, la journée va vous mettre devant une soixantaine de situations. Pour chacune, une seule question : que faites-vous ? Vous répondez en choisissant dans une liste déroulante — comme sur le quai, il faut trancher.</t>
        </is>
      </c>
    </row>
    <row r="10" ht="20" customHeight="1">
      <c r="A10" s="5" t="inlineStr">
        <is>
          <t>Votre mission</t>
        </is>
      </c>
    </row>
    <row r="11" ht="62" customHeight="1">
      <c r="A11" s="6" t="inlineStr">
        <is>
          <t>Feuille 2) l’ouverture : je règle, j’alerte, ou je n’ouvre pas  ·  feuille 3) l’accès : les deux seuils de taille et les publics à risque  ·  feuille 4) pendant le cycle : vert, orange ou rouge  ·  feuille 5) les urgences : l’ordre de l’alerte, les quatre réflexes, fait ou opinion, le premier geste  ·  feuille 6) ma sécurité : vrai ou faux  ·  feuille 7) mon score.</t>
        </is>
      </c>
    </row>
    <row r="13" ht="20" customHeight="1">
      <c r="A13" s="5" t="inlineStr">
        <is>
          <t>Comment ce classeur se corrige</t>
        </is>
      </c>
    </row>
    <row r="14" ht="78" customHeight="1">
      <c r="A14" s="6" t="inlineStr">
        <is>
          <t>Chaque réponse est suivie d’une colonne « Contrôle » : dès que vous choisissez, elle affiche ✓ (juste) ou ✗ (à revoir). La colonne « Retour » affiche alors le POURQUOI si vous avez juste, et un INDICE si vous vous êtes trompé — jamais la solution. Changez votre réponse autant de fois qu’il le faut. La feuille « 7. Mon score » compte vos réussites feuille par feuille.</t>
        </is>
      </c>
    </row>
    <row r="15" ht="34" customHeight="1">
      <c r="A15" s="7" t="inlineStr">
        <is>
          <t>Un ✗ vous dit qu’il y a une erreur, pas laquelle. Revenez à la règle — la page « Réflexes » de la synthèse en ligne est là pour ça — plutôt que d’essayer les réponses une à une.</t>
        </is>
      </c>
    </row>
    <row r="17" ht="20" customHeight="1">
      <c r="A17" s="5" t="inlineStr">
        <is>
          <t>Code couleur des cases</t>
        </is>
      </c>
    </row>
    <row r="18">
      <c r="A18" s="4" t="inlineStr"/>
      <c r="B18" s="8" t="inlineStr">
        <is>
          <t>Case JAUNE — votre réponse : choisissez-la dans la liste déroulante (cliquez sur la case, puis sur la flèche).</t>
        </is>
      </c>
    </row>
    <row r="19">
      <c r="A19" s="9" t="inlineStr">
        <is>
          <t>✓ / ✗</t>
        </is>
      </c>
      <c r="B19" s="8" t="inlineStr">
        <is>
          <t>Colonne CONTRÔLE — remplie automatiquement : ✓ juste, ✗ à revoir, vide = pas encore répondu.</t>
        </is>
      </c>
    </row>
    <row r="20">
      <c r="A20" s="10" t="inlineStr">
        <is>
          <t>Retour</t>
        </is>
      </c>
      <c r="B20" s="8" t="inlineStr">
        <is>
          <t>Colonne RETOUR — le pourquoi quand c’est juste, un indice quand c’est faux.</t>
        </is>
      </c>
    </row>
    <row r="22" ht="34" customHeight="1">
      <c r="A22" s="11" t="inlineStr">
        <is>
          <t>Les tailles d’attractions de la feuille 3 sont celles publiées sur parcasterix.fr en octobre 2026 : elles servent à l’entraînement. Sur le quai, c’est l’affichage à l’entrée de l’attraction qui fait foi.</t>
        </is>
      </c>
    </row>
  </sheetData>
  <mergeCells count="12">
    <mergeCell ref="B20:E20"/>
    <mergeCell ref="B18:E18"/>
    <mergeCell ref="A14:E14"/>
    <mergeCell ref="A10:E10"/>
    <mergeCell ref="A7:E7"/>
    <mergeCell ref="A15:E15"/>
    <mergeCell ref="A11:E11"/>
    <mergeCell ref="A13:E13"/>
    <mergeCell ref="A8:E8"/>
    <mergeCell ref="B19:E19"/>
    <mergeCell ref="A22:E22"/>
    <mergeCell ref="A17:E17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2. L’OUVERTURE — je règle, j’alerte, ou je n’ouvre pas ?</t>
        </is>
      </c>
    </row>
    <row r="2">
      <c r="A2" s="2" t="inlineStr">
        <is>
          <t>8h50, tour d’ouverture. Pour chaque constat, choisissez la bonne décision.</t>
        </is>
      </c>
    </row>
    <row r="4" ht="46" customHeight="1">
      <c r="A4" s="6" t="inlineStr">
        <is>
          <t>Rappel : ROUGE = pas d’ouverture en l’état, la maintenance et le responsable décident · J’ALERTE = quelqu’un d’autre décide · JE RÈGLE = je le fais moi-même, tout de suite, et je le note. Et parfois, la seule réponse est : je refuse.</t>
        </is>
      </c>
    </row>
    <row r="6" ht="18" customHeight="1">
      <c r="A6" s="12" t="inlineStr">
        <is>
          <t>N°</t>
        </is>
      </c>
      <c r="B6" s="13" t="inlineStr">
        <is>
          <t>La situation</t>
        </is>
      </c>
      <c r="C6" s="13" t="inlineStr">
        <is>
          <t>Votre réponse</t>
        </is>
      </c>
      <c r="D6" s="12" t="inlineStr">
        <is>
          <t>Contrôle</t>
        </is>
      </c>
      <c r="E6" s="13" t="inlineStr">
        <is>
          <t>Retour</t>
        </is>
      </c>
    </row>
    <row r="7" ht="46" customHeight="1">
      <c r="A7" s="9" t="n">
        <v>1</v>
      </c>
      <c r="B7" s="14" t="inlineStr">
        <is>
          <t>Pendant l’essai à vide, l’arrêt d’urgence du quai ne coupe pas le cycle.</t>
        </is>
      </c>
      <c r="C7" s="15" t="n"/>
      <c r="D7" s="9">
        <f>IF(C7="","",IF(C7=REF!$C$2,"✓","✗"))</f>
        <v/>
      </c>
      <c r="E7" s="16">
        <f>IF(D7="","",IF(D7="✓",REF!$D$2,"Indice : "&amp;REF!$E$2))</f>
        <v/>
      </c>
    </row>
    <row r="8" ht="46" customHeight="1">
      <c r="A8" s="9" t="n">
        <v>2</v>
      </c>
      <c r="B8" s="14" t="inlineStr">
        <is>
          <t>Des gobelets et un papier gras traînent sur le quai d’embarquement.</t>
        </is>
      </c>
      <c r="C8" s="15" t="n"/>
      <c r="D8" s="9">
        <f>IF(C8="","",IF(C8=REF!$C$3,"✓","✗"))</f>
        <v/>
      </c>
      <c r="E8" s="16">
        <f>IF(D8="","",IF(D8="✓",REF!$D$3,"Indice : "&amp;REF!$E$3))</f>
        <v/>
      </c>
    </row>
    <row r="9" ht="46" customHeight="1">
      <c r="A9" s="9" t="n">
        <v>3</v>
      </c>
      <c r="B9" s="14" t="inlineStr">
        <is>
          <t>La radio avec la gare de sortie grésille : on se comprend mal.</t>
        </is>
      </c>
      <c r="C9" s="15" t="n"/>
      <c r="D9" s="9">
        <f>IF(C9="","",IF(C9=REF!$C$4,"✓","✗"))</f>
        <v/>
      </c>
      <c r="E9" s="16">
        <f>IF(D9="","",IF(D9="✓",REF!$D$4,"Indice : "&amp;REF!$E$4))</f>
        <v/>
      </c>
    </row>
    <row r="10" ht="46" customHeight="1">
      <c r="A10" s="9" t="n">
        <v>4</v>
      </c>
      <c r="B10" s="14" t="inlineStr">
        <is>
          <t>Un seau de ménage bloque à moitié l’issue de secours n° 1.</t>
        </is>
      </c>
      <c r="C10" s="15" t="n"/>
      <c r="D10" s="9">
        <f>IF(C10="","",IF(C10=REF!$C$5,"✓","✗"))</f>
        <v/>
      </c>
      <c r="E10" s="16">
        <f>IF(D10="","",IF(D10="✓",REF!$D$5,"Indice : "&amp;REF!$E$5))</f>
        <v/>
      </c>
    </row>
    <row r="11" ht="46" customHeight="1">
      <c r="A11" s="9" t="n">
        <v>5</v>
      </c>
      <c r="B11" s="14" t="inlineStr">
        <is>
          <t>Après verrouillage, la ceinture du rang 2 s’ouvre quand on tire dessus.</t>
        </is>
      </c>
      <c r="C11" s="15" t="n"/>
      <c r="D11" s="9">
        <f>IF(C11="","",IF(C11=REF!$C$6,"✓","✗"))</f>
        <v/>
      </c>
      <c r="E11" s="16">
        <f>IF(D11="","",IF(D11="✓",REF!$D$6,"Indice : "&amp;REF!$E$6))</f>
        <v/>
      </c>
    </row>
    <row r="12" ht="46" customHeight="1">
      <c r="A12" s="9" t="n">
        <v>6</v>
      </c>
      <c r="B12" s="14" t="inlineStr">
        <is>
          <t>La toise est décollée du mur et bouge quand on la touche.</t>
        </is>
      </c>
      <c r="C12" s="15" t="n"/>
      <c r="D12" s="9">
        <f>IF(C12="","",IF(C12=REF!$C$7,"✓","✗"))</f>
        <v/>
      </c>
      <c r="E12" s="16">
        <f>IF(D12="","",IF(D12="✓",REF!$D$7,"Indice : "&amp;REF!$E$7))</f>
        <v/>
      </c>
    </row>
    <row r="13" ht="46" customHeight="1">
      <c r="A13" s="9" t="n">
        <v>7</v>
      </c>
      <c r="B13" s="14" t="inlineStr">
        <is>
          <t>Un voyant de défaut reste allumé au pupitre après le démarrage.</t>
        </is>
      </c>
      <c r="C13" s="15" t="n"/>
      <c r="D13" s="9">
        <f>IF(C13="","",IF(C13=REF!$C$8,"✓","✗"))</f>
        <v/>
      </c>
      <c r="E13" s="16">
        <f>IF(D13="","",IF(D13="✓",REF!$D$8,"Indice : "&amp;REF!$E$8))</f>
        <v/>
      </c>
    </row>
    <row r="14" ht="46" customHeight="1">
      <c r="A14" s="9" t="n">
        <v>8</v>
      </c>
      <c r="B14" s="14" t="inlineStr">
        <is>
          <t>Un collègue de la restauration veut « juste appuyer sur départ » pour voir.</t>
        </is>
      </c>
      <c r="C14" s="15" t="n"/>
      <c r="D14" s="9">
        <f>IF(C14="","",IF(C14=REF!$C$9,"✓","✗"))</f>
        <v/>
      </c>
      <c r="E14" s="16">
        <f>IF(D14="","",IF(D14="✓",REF!$D$9,"Indice : "&amp;REF!$E$9))</f>
        <v/>
      </c>
    </row>
    <row r="15" ht="46" customHeight="1">
      <c r="A15" s="9" t="n">
        <v>9</v>
      </c>
      <c r="B15" s="14" t="inlineStr">
        <is>
          <t>Le vent souffle fort depuis l’aube, les drapeaux sont tendus ; il ne pleut pas.</t>
        </is>
      </c>
      <c r="C15" s="15" t="n"/>
      <c r="D15" s="9">
        <f>IF(C15="","",IF(C15=REF!$C$10,"✓","✗"))</f>
        <v/>
      </c>
      <c r="E15" s="16">
        <f>IF(D15="","",IF(D15="✓",REF!$D$10,"Indice : "&amp;REF!$E$10))</f>
        <v/>
      </c>
    </row>
    <row r="16" ht="46" customHeight="1">
      <c r="A16" s="9" t="n">
        <v>10</v>
      </c>
      <c r="B16" s="14" t="inlineStr">
        <is>
          <t>Une flaque s’est formée au pied de l’escalier de sortie.</t>
        </is>
      </c>
      <c r="C16" s="15" t="n"/>
      <c r="D16" s="9">
        <f>IF(C16="","",IF(C16=REF!$C$11,"✓","✗"))</f>
        <v/>
      </c>
      <c r="E16" s="16">
        <f>IF(D16="","",IF(D16="✓",REF!$D$11,"Indice : "&amp;REF!$E$11))</f>
        <v/>
      </c>
    </row>
  </sheetData>
  <mergeCells count="1">
    <mergeCell ref="A4:E4"/>
  </mergeCells>
  <conditionalFormatting sqref="D7:D16">
    <cfRule type="cellIs" priority="1" operator="equal" dxfId="0">
      <formula>"✓"</formula>
    </cfRule>
    <cfRule type="cellIs" priority="2" operator="equal" dxfId="1">
      <formula>"✗"</formula>
    </cfRule>
  </conditionalFormatting>
  <dataValidations count="1">
    <dataValidation sqref="C7 C8 C9 C10 C11 C12 C13 C14 C15 C16" showDropDown="0" showInputMessage="0" showErrorMessage="0" allowBlank="1" errorTitle="Réponse" error="Choisissez une réponse dans la liste." promptTitle="Votre réponse" prompt="Choisissez dans la liste déroulante" type="list">
      <formula1>=L_OUV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3. L’ACCÈS — deux seuils de taille, et les publics à risque</t>
        </is>
      </c>
    </row>
    <row r="2">
      <c r="A2" s="2" t="inlineStr">
        <is>
          <t>10h00, les barrières s’ouvrent. Tranchez chaque situation.</t>
        </is>
      </c>
    </row>
    <row r="4" ht="20" customHeight="1">
      <c r="A4" s="5" t="inlineStr">
        <is>
          <t>Les seuils à utiliser (valeurs publiées sur parcasterix.fr, octobre 2026)</t>
        </is>
      </c>
    </row>
    <row r="5">
      <c r="A5" s="12" t="inlineStr"/>
      <c r="B5" s="12" t="inlineStr">
        <is>
          <t>Attraction</t>
        </is>
      </c>
      <c r="C5" s="12" t="inlineStr">
        <is>
          <t>Accompagné dès</t>
        </is>
      </c>
      <c r="D5" s="12" t="inlineStr">
        <is>
          <t>Seul dès</t>
        </is>
      </c>
      <c r="E5" s="12" t="inlineStr">
        <is>
          <t>À savoir</t>
        </is>
      </c>
    </row>
    <row r="6">
      <c r="A6" s="14" t="inlineStr"/>
      <c r="B6" s="17" t="inlineStr">
        <is>
          <t>Menhir Express</t>
        </is>
      </c>
      <c r="C6" s="18" t="inlineStr">
        <is>
          <t>1,00 m</t>
        </is>
      </c>
      <c r="D6" s="18" t="inlineStr">
        <is>
          <t>1,30 m</t>
        </is>
      </c>
      <c r="E6" s="18" t="inlineStr">
        <is>
          <t>—</t>
        </is>
      </c>
    </row>
    <row r="7">
      <c r="A7" s="19" t="inlineStr"/>
      <c r="B7" s="20" t="inlineStr">
        <is>
          <t>La Trace du Hourra</t>
        </is>
      </c>
      <c r="C7" s="21" t="inlineStr">
        <is>
          <t>1,20 m</t>
        </is>
      </c>
      <c r="D7" s="21" t="inlineStr">
        <is>
          <t>1,30 m</t>
        </is>
      </c>
      <c r="E7" s="21" t="inlineStr">
        <is>
          <t>—</t>
        </is>
      </c>
    </row>
    <row r="8">
      <c r="A8" s="14" t="inlineStr"/>
      <c r="B8" s="17" t="inlineStr">
        <is>
          <t>Chez Gyrofolix</t>
        </is>
      </c>
      <c r="C8" s="18" t="inlineStr">
        <is>
          <t>1,00 m</t>
        </is>
      </c>
      <c r="D8" s="18" t="inlineStr">
        <is>
          <t>1,20 m</t>
        </is>
      </c>
      <c r="E8" s="18" t="inlineStr">
        <is>
          <t>—</t>
        </is>
      </c>
    </row>
    <row r="9">
      <c r="A9" s="19" t="inlineStr"/>
      <c r="B9" s="20" t="inlineStr">
        <is>
          <t>Etamine</t>
        </is>
      </c>
      <c r="C9" s="21" t="inlineStr">
        <is>
          <t>0,80 m</t>
        </is>
      </c>
      <c r="D9" s="21" t="inlineStr">
        <is>
          <t>1,05 m</t>
        </is>
      </c>
      <c r="E9" s="21" t="inlineStr">
        <is>
          <t>manège des plus petits</t>
        </is>
      </c>
    </row>
    <row r="10">
      <c r="A10" s="14" t="inlineStr"/>
      <c r="B10" s="17" t="inlineStr">
        <is>
          <t>Toutatis</t>
        </is>
      </c>
      <c r="C10" s="18" t="inlineStr">
        <is>
          <t>pas de seuil accompagné</t>
        </is>
      </c>
      <c r="D10" s="18" t="inlineStr">
        <is>
          <t>1,30 m</t>
        </is>
      </c>
      <c r="E10" s="18" t="inlineStr">
        <is>
          <t>siège test devant la file</t>
        </is>
      </c>
    </row>
    <row r="12" ht="20" customHeight="1">
      <c r="A12" s="5" t="inlineStr">
        <is>
          <t>A — Seul, accompagné, ou pas du tout ?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46" customHeight="1">
      <c r="A14" s="9" t="n">
        <v>1</v>
      </c>
      <c r="B14" s="14" t="inlineStr">
        <is>
          <t>Léo, 1,25 m, veut faire Menhir Express seul pendant que ses parents attendent à la sortie.</t>
        </is>
      </c>
      <c r="C14" s="15" t="n"/>
      <c r="D14" s="9">
        <f>IF(C14="","",IF(C14=REF!$C$12,"✓","✗"))</f>
        <v/>
      </c>
      <c r="E14" s="16">
        <f>IF(D14="","",IF(D14="✓",REF!$D$12,"Indice : "&amp;REF!$E$12))</f>
        <v/>
      </c>
    </row>
    <row r="15" ht="46" customHeight="1">
      <c r="A15" s="9" t="n">
        <v>2</v>
      </c>
      <c r="B15" s="14" t="inlineStr">
        <is>
          <t>Inaya, 0,97 m, veut faire Menhir Express avec sa mère.</t>
        </is>
      </c>
      <c r="C15" s="15" t="n"/>
      <c r="D15" s="9">
        <f>IF(C15="","",IF(C15=REF!$C$13,"✓","✗"))</f>
        <v/>
      </c>
      <c r="E15" s="16">
        <f>IF(D15="","",IF(D15="✓",REF!$D$13,"Indice : "&amp;REF!$E$13))</f>
        <v/>
      </c>
    </row>
    <row r="16" ht="46" customHeight="1">
      <c r="A16" s="9" t="n">
        <v>3</v>
      </c>
      <c r="B16" s="14" t="inlineStr">
        <is>
          <t>Tom, 1,32 m, veut faire Menhir Express seul.</t>
        </is>
      </c>
      <c r="C16" s="15" t="n"/>
      <c r="D16" s="9">
        <f>IF(C16="","",IF(C16=REF!$C$14,"✓","✗"))</f>
        <v/>
      </c>
      <c r="E16" s="16">
        <f>IF(D16="","",IF(D16="✓",REF!$D$14,"Indice : "&amp;REF!$E$14))</f>
        <v/>
      </c>
    </row>
    <row r="17" ht="46" customHeight="1">
      <c r="A17" s="9" t="n">
        <v>4</v>
      </c>
      <c r="B17" s="14" t="inlineStr">
        <is>
          <t>Lina, 1,27 m, veut faire Toutatis avec son père.</t>
        </is>
      </c>
      <c r="C17" s="15" t="n"/>
      <c r="D17" s="9">
        <f>IF(C17="","",IF(C17=REF!$C$15,"✓","✗"))</f>
        <v/>
      </c>
      <c r="E17" s="16">
        <f>IF(D17="","",IF(D17="✓",REF!$D$15,"Indice : "&amp;REF!$E$15))</f>
        <v/>
      </c>
    </row>
    <row r="18" ht="46" customHeight="1">
      <c r="A18" s="9" t="n">
        <v>5</v>
      </c>
      <c r="B18" s="14" t="inlineStr">
        <is>
          <t>Hugo, 1,22 m, veut faire La Trace du Hourra avec sa grande sœur adulte.</t>
        </is>
      </c>
      <c r="C18" s="15" t="n"/>
      <c r="D18" s="9">
        <f>IF(C18="","",IF(C18=REF!$C$16,"✓","✗"))</f>
        <v/>
      </c>
      <c r="E18" s="16">
        <f>IF(D18="","",IF(D18="✓",REF!$D$16,"Indice : "&amp;REF!$E$16))</f>
        <v/>
      </c>
    </row>
    <row r="19" ht="46" customHeight="1">
      <c r="A19" s="9" t="n">
        <v>6</v>
      </c>
      <c r="B19" s="14" t="inlineStr">
        <is>
          <t>Nour, 1,28 m, veut faire La Trace du Hourra seule.</t>
        </is>
      </c>
      <c r="C19" s="15" t="n"/>
      <c r="D19" s="9">
        <f>IF(C19="","",IF(C19=REF!$C$17,"✓","✗"))</f>
        <v/>
      </c>
      <c r="E19" s="16">
        <f>IF(D19="","",IF(D19="✓",REF!$D$17,"Indice : "&amp;REF!$E$17))</f>
        <v/>
      </c>
    </row>
    <row r="20" ht="46" customHeight="1">
      <c r="A20" s="9" t="n">
        <v>7</v>
      </c>
      <c r="B20" s="14" t="inlineStr">
        <is>
          <t>Sacha, 1,15 m, veut faire La Trace du Hourra avec son père.</t>
        </is>
      </c>
      <c r="C20" s="15" t="n"/>
      <c r="D20" s="9">
        <f>IF(C20="","",IF(C20=REF!$C$18,"✓","✗"))</f>
        <v/>
      </c>
      <c r="E20" s="16">
        <f>IF(D20="","",IF(D20="✓",REF!$D$18,"Indice : "&amp;REF!$E$18))</f>
        <v/>
      </c>
    </row>
    <row r="21" ht="46" customHeight="1">
      <c r="A21" s="9" t="n">
        <v>8</v>
      </c>
      <c r="B21" s="14" t="inlineStr">
        <is>
          <t>Le même Sacha, 1,15 m, veut maintenant faire Menhir Express avec son père.</t>
        </is>
      </c>
      <c r="C21" s="15" t="n"/>
      <c r="D21" s="9">
        <f>IF(C21="","",IF(C21=REF!$C$19,"✓","✗"))</f>
        <v/>
      </c>
      <c r="E21" s="16">
        <f>IF(D21="","",IF(D21="✓",REF!$D$19,"Indice : "&amp;REF!$E$19))</f>
        <v/>
      </c>
    </row>
    <row r="22" ht="46" customHeight="1">
      <c r="A22" s="9" t="n">
        <v>9</v>
      </c>
      <c r="B22" s="14" t="inlineStr">
        <is>
          <t>Jade, 1,22 m, veut faire Chez Gyrofolix seule.</t>
        </is>
      </c>
      <c r="C22" s="15" t="n"/>
      <c r="D22" s="9">
        <f>IF(C22="","",IF(C22=REF!$C$20,"✓","✗"))</f>
        <v/>
      </c>
      <c r="E22" s="16">
        <f>IF(D22="","",IF(D22="✓",REF!$D$20,"Indice : "&amp;REF!$E$20))</f>
        <v/>
      </c>
    </row>
    <row r="23" ht="46" customHeight="1">
      <c r="A23" s="9" t="n">
        <v>10</v>
      </c>
      <c r="B23" s="14" t="inlineStr">
        <is>
          <t>Maël, 0,95 m, veut faire Etamine avec sa maman.</t>
        </is>
      </c>
      <c r="C23" s="15" t="n"/>
      <c r="D23" s="9">
        <f>IF(C23="","",IF(C23=REF!$C$21,"✓","✗"))</f>
        <v/>
      </c>
      <c r="E23" s="16">
        <f>IF(D23="","",IF(D23="✓",REF!$D$21,"Indice : "&amp;REF!$E$21))</f>
        <v/>
      </c>
    </row>
    <row r="25" ht="20" customHeight="1">
      <c r="A25" s="5" t="inlineStr">
        <is>
          <t>B — Les publics à risque : quel est le bon geste ?</t>
        </is>
      </c>
    </row>
    <row r="26" ht="18" customHeight="1">
      <c r="A26" s="12" t="inlineStr">
        <is>
          <t>N°</t>
        </is>
      </c>
      <c r="B26" s="13" t="inlineStr">
        <is>
          <t>La situation</t>
        </is>
      </c>
      <c r="C26" s="13" t="inlineStr">
        <is>
          <t>Votre réponse</t>
        </is>
      </c>
      <c r="D26" s="12" t="inlineStr">
        <is>
          <t>Contrôle</t>
        </is>
      </c>
      <c r="E26" s="13" t="inlineStr">
        <is>
          <t>Retour</t>
        </is>
      </c>
    </row>
    <row r="27" ht="46" customHeight="1">
      <c r="A27" s="9" t="n">
        <v>1</v>
      </c>
      <c r="B27" s="14" t="inlineStr">
        <is>
          <t>Un visiteur sent fort l’alcool et a du mal à tenir debout dans la file.</t>
        </is>
      </c>
      <c r="C27" s="15" t="n"/>
      <c r="D27" s="9">
        <f>IF(C27="","",IF(C27=REF!$C$22,"✓","✗"))</f>
        <v/>
      </c>
      <c r="E27" s="16">
        <f>IF(D27="","",IF(D27="✓",REF!$D$22,"Indice : "&amp;REF!$E$22))</f>
        <v/>
      </c>
    </row>
    <row r="28" ht="46" customHeight="1">
      <c r="A28" s="9" t="n">
        <v>2</v>
      </c>
      <c r="B28" s="14" t="inlineStr">
        <is>
          <t>Une visiteuse enceinte de six mois veut monter sur le grand huit.</t>
        </is>
      </c>
      <c r="C28" s="15" t="n"/>
      <c r="D28" s="9">
        <f>IF(C28="","",IF(C28=REF!$C$23,"✓","✗"))</f>
        <v/>
      </c>
      <c r="E28" s="16">
        <f>IF(D28="","",IF(D28="✓",REF!$D$23,"Indice : "&amp;REF!$E$23))</f>
        <v/>
      </c>
    </row>
    <row r="29" ht="46" customHeight="1">
      <c r="A29" s="9" t="n">
        <v>3</v>
      </c>
      <c r="B29" s="14" t="inlineStr">
        <is>
          <t>La barre ne descend pas jusqu’au cran requis sur un visiteur corpulent.</t>
        </is>
      </c>
      <c r="C29" s="15" t="n"/>
      <c r="D29" s="9">
        <f>IF(C29="","",IF(C29=REF!$C$24,"✓","✗"))</f>
        <v/>
      </c>
      <c r="E29" s="16">
        <f>IF(D29="","",IF(D29="✓",REF!$D$24,"Indice : "&amp;REF!$E$24))</f>
        <v/>
      </c>
    </row>
    <row r="30" ht="46" customHeight="1">
      <c r="A30" s="9" t="n">
        <v>4</v>
      </c>
      <c r="B30" s="14" t="inlineStr">
        <is>
          <t>Un visiteur en fauteuil roulant demande à faire l’attraction.</t>
        </is>
      </c>
      <c r="C30" s="15" t="n"/>
      <c r="D30" s="9">
        <f>IF(C30="","",IF(C30=REF!$C$25,"✓","✗"))</f>
        <v/>
      </c>
      <c r="E30" s="16">
        <f>IF(D30="","",IF(D30="✓",REF!$D$25,"Indice : "&amp;REF!$E$25))</f>
        <v/>
      </c>
    </row>
    <row r="31" ht="46" customHeight="1">
      <c r="A31" s="9" t="n">
        <v>5</v>
      </c>
      <c r="B31" s="14" t="inlineStr">
        <is>
          <t>Une fillette semble juste à la limite ; sa mère assure qu’elle a la taille.</t>
        </is>
      </c>
      <c r="C31" s="15" t="n"/>
      <c r="D31" s="9">
        <f>IF(C31="","",IF(C31=REF!$C$26,"✓","✗"))</f>
        <v/>
      </c>
      <c r="E31" s="16">
        <f>IF(D31="","",IF(D31="✓",REF!$D$26,"Indice : "&amp;REF!$E$26))</f>
        <v/>
      </c>
    </row>
  </sheetData>
  <mergeCells count="3">
    <mergeCell ref="A12:E12"/>
    <mergeCell ref="A4:E4"/>
    <mergeCell ref="A25:E25"/>
  </mergeCells>
  <conditionalFormatting sqref="D14:D23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27:D31">
    <cfRule type="cellIs" priority="3" operator="equal" dxfId="0">
      <formula>"✓"</formula>
    </cfRule>
    <cfRule type="cellIs" priority="4" operator="equal" dxfId="1">
      <formula>"✗"</formula>
    </cfRule>
  </conditionalFormatting>
  <dataValidations count="2">
    <dataValidation sqref="C14 C15 C16 C17 C18 C19 C20 C21 C22 C23" showDropDown="0" showInputMessage="0" showErrorMessage="0" allowBlank="1" errorTitle="Réponse" error="Choisissez une réponse dans la liste." promptTitle="Votre réponse" prompt="Choisissez dans la liste déroulante" type="list">
      <formula1>=L_TAI</formula1>
    </dataValidation>
    <dataValidation sqref="C27 C28 C29 C30 C31" showDropDown="0" showInputMessage="0" showErrorMessage="0" allowBlank="1" errorTitle="Réponse" error="Choisissez une réponse dans la liste." promptTitle="Votre réponse" prompt="Choisissez dans la liste déroulante" type="list">
      <formula1>=L_RSK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4. PENDANT LE CYCLE — vert, orange ou rouge ?</t>
        </is>
      </c>
    </row>
    <row r="2">
      <c r="A2" s="2" t="inlineStr">
        <is>
          <t>14h00, le train enchaîne les cycles. Levez le bon carton.</t>
        </is>
      </c>
    </row>
    <row r="4" ht="46" customHeight="1">
      <c r="A4" s="6" t="inlineStr">
        <is>
          <t>VERT : je continue et je surveille · ORANGE : j’interviens au micro ou j’alerte · ROUGE : arrêt. Une personne risque de tomber, d’être éjectée ou de heurter quelque chose ? Arrêt immédiat. Dans le doute : rouge.</t>
        </is>
      </c>
    </row>
    <row r="6" ht="18" customHeight="1">
      <c r="A6" s="12" t="inlineStr">
        <is>
          <t>N°</t>
        </is>
      </c>
      <c r="B6" s="13" t="inlineStr">
        <is>
          <t>La situation</t>
        </is>
      </c>
      <c r="C6" s="13" t="inlineStr">
        <is>
          <t>Votre réponse</t>
        </is>
      </c>
      <c r="D6" s="12" t="inlineStr">
        <is>
          <t>Contrôle</t>
        </is>
      </c>
      <c r="E6" s="13" t="inlineStr">
        <is>
          <t>Retour</t>
        </is>
      </c>
    </row>
    <row r="7" ht="46" customHeight="1">
      <c r="A7" s="9" t="n">
        <v>1</v>
      </c>
      <c r="B7" s="14" t="inlineStr">
        <is>
          <t>Un spectateur passe la jambe par-dessus la clôture pour ramasser sa casquette près de la voie.</t>
        </is>
      </c>
      <c r="C7" s="15" t="n"/>
      <c r="D7" s="9">
        <f>IF(C7="","",IF(C7=REF!$C$27,"✓","✗"))</f>
        <v/>
      </c>
      <c r="E7" s="16">
        <f>IF(D7="","",IF(D7="✓",REF!$D$27,"Indice : "&amp;REF!$E$27))</f>
        <v/>
      </c>
    </row>
    <row r="8" ht="46" customHeight="1">
      <c r="A8" s="9" t="n">
        <v>2</v>
      </c>
      <c r="B8" s="14" t="inlineStr">
        <is>
          <t>Des enfants crient de joie pendant tout le parcours.</t>
        </is>
      </c>
      <c r="C8" s="15" t="n"/>
      <c r="D8" s="9">
        <f>IF(C8="","",IF(C8=REF!$C$28,"✓","✗"))</f>
        <v/>
      </c>
      <c r="E8" s="16">
        <f>IF(D8="","",IF(D8="✓",REF!$D$28,"Indice : "&amp;REF!$E$28))</f>
        <v/>
      </c>
    </row>
    <row r="9" ht="46" customHeight="1">
      <c r="A9" s="9" t="n">
        <v>3</v>
      </c>
      <c r="B9" s="14" t="inlineStr">
        <is>
          <t>Un passager filme avec son téléphone, bien assis, bras à l’intérieur du véhicule.</t>
        </is>
      </c>
      <c r="C9" s="15" t="n"/>
      <c r="D9" s="9">
        <f>IF(C9="","",IF(C9=REF!$C$29,"✓","✗"))</f>
        <v/>
      </c>
      <c r="E9" s="16">
        <f>IF(D9="","",IF(D9="✓",REF!$D$29,"Indice : "&amp;REF!$E$29))</f>
        <v/>
      </c>
    </row>
    <row r="10" ht="46" customHeight="1">
      <c r="A10" s="9" t="n">
        <v>4</v>
      </c>
      <c r="B10" s="14" t="inlineStr">
        <is>
          <t>Un bruit de frottement inhabituel revient à chaque passage, dans le même virage.</t>
        </is>
      </c>
      <c r="C10" s="15" t="n"/>
      <c r="D10" s="9">
        <f>IF(C10="","",IF(C10=REF!$C$30,"✓","✗"))</f>
        <v/>
      </c>
      <c r="E10" s="16">
        <f>IF(D10="","",IF(D10="✓",REF!$D$30,"Indice : "&amp;REF!$E$30))</f>
        <v/>
      </c>
    </row>
    <row r="11" ht="46" customHeight="1">
      <c r="A11" s="9" t="n">
        <v>5</v>
      </c>
      <c r="B11" s="14" t="inlineStr">
        <is>
          <t>Au retour en gare, une passagère est très pâle et ne répond pas.</t>
        </is>
      </c>
      <c r="C11" s="15" t="n"/>
      <c r="D11" s="9">
        <f>IF(C11="","",IF(C11=REF!$C$31,"✓","✗"))</f>
        <v/>
      </c>
      <c r="E11" s="16">
        <f>IF(D11="","",IF(D11="✓",REF!$D$31,"Indice : "&amp;REF!$E$31))</f>
        <v/>
      </c>
    </row>
    <row r="12" ht="46" customHeight="1">
      <c r="A12" s="9" t="n">
        <v>6</v>
      </c>
      <c r="B12" s="14" t="inlineStr">
        <is>
          <t>Les drapeaux se tendent, un gobelet vole sur le quai ; le ciel noircit à l’ouest.</t>
        </is>
      </c>
      <c r="C12" s="15" t="n"/>
      <c r="D12" s="9">
        <f>IF(C12="","",IF(C12=REF!$C$32,"✓","✗"))</f>
        <v/>
      </c>
      <c r="E12" s="16">
        <f>IF(D12="","",IF(D12="✓",REF!$D$32,"Indice : "&amp;REF!$E$32))</f>
        <v/>
      </c>
    </row>
    <row r="13" ht="46" customHeight="1">
      <c r="A13" s="9" t="n">
        <v>7</v>
      </c>
      <c r="B13" s="14" t="inlineStr">
        <is>
          <t>Dans la file, un parent porte son enfant sur les épaules, sous les décors bas.</t>
        </is>
      </c>
      <c r="C13" s="15" t="n"/>
      <c r="D13" s="9">
        <f>IF(C13="","",IF(C13=REF!$C$33,"✓","✗"))</f>
        <v/>
      </c>
      <c r="E13" s="16">
        <f>IF(D13="","",IF(D13="✓",REF!$D$33,"Indice : "&amp;REF!$E$33))</f>
        <v/>
      </c>
    </row>
    <row r="14" ht="46" customHeight="1">
      <c r="A14" s="9" t="n">
        <v>8</v>
      </c>
      <c r="B14" s="14" t="inlineStr">
        <is>
          <t>Une passagère a détaché sa ceinture pendant le parcours.</t>
        </is>
      </c>
      <c r="C14" s="15" t="n"/>
      <c r="D14" s="9">
        <f>IF(C14="","",IF(C14=REF!$C$34,"✓","✗"))</f>
        <v/>
      </c>
      <c r="E14" s="16">
        <f>IF(D14="","",IF(D14="✓",REF!$D$34,"Indice : "&amp;REF!$E$34))</f>
        <v/>
      </c>
    </row>
    <row r="15" ht="46" customHeight="1">
      <c r="A15" s="9" t="n">
        <v>9</v>
      </c>
      <c r="B15" s="14" t="inlineStr">
        <is>
          <t>Une averse éclate ; le quai de sortie devient glissant.</t>
        </is>
      </c>
      <c r="C15" s="15" t="n"/>
      <c r="D15" s="9">
        <f>IF(C15="","",IF(C15=REF!$C$35,"✓","✗"))</f>
        <v/>
      </c>
      <c r="E15" s="16">
        <f>IF(D15="","",IF(D15="✓",REF!$D$35,"Indice : "&amp;REF!$E$35))</f>
        <v/>
      </c>
    </row>
    <row r="16" ht="46" customHeight="1">
      <c r="A16" s="9" t="n">
        <v>10</v>
      </c>
      <c r="B16" s="14" t="inlineStr">
        <is>
          <t>Le train revient en gare : tout le monde est assis, retenues en place.</t>
        </is>
      </c>
      <c r="C16" s="15" t="n"/>
      <c r="D16" s="9">
        <f>IF(C16="","",IF(C16=REF!$C$36,"✓","✗"))</f>
        <v/>
      </c>
      <c r="E16" s="16">
        <f>IF(D16="","",IF(D16="✓",REF!$D$36,"Indice : "&amp;REF!$E$36))</f>
        <v/>
      </c>
    </row>
  </sheetData>
  <mergeCells count="1">
    <mergeCell ref="A4:E4"/>
  </mergeCells>
  <conditionalFormatting sqref="D7:D16">
    <cfRule type="cellIs" priority="1" operator="equal" dxfId="0">
      <formula>"✓"</formula>
    </cfRule>
    <cfRule type="cellIs" priority="2" operator="equal" dxfId="1">
      <formula>"✗"</formula>
    </cfRule>
  </conditionalFormatting>
  <dataValidations count="1">
    <dataValidation sqref="C7 C8 C9 C10 C11 C12 C13 C14 C15 C16" showDropDown="0" showInputMessage="0" showErrorMessage="0" allowBlank="1" errorTitle="Réponse" error="Choisissez une réponse dans la liste." promptTitle="Votre réponse" prompt="Choisissez dans la liste déroulante" type="list">
      <formula1>=L_CYC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5. LES URGENCES — dans l’ordre, et sans opinion</t>
        </is>
      </c>
    </row>
    <row r="2">
      <c r="A2" s="2" t="inlineStr">
        <is>
          <t>16h00, la journée se complique.</t>
        </is>
      </c>
    </row>
    <row r="4" ht="20" customHeight="1">
      <c r="A4" s="5" t="inlineStr">
        <is>
          <t>A — Le message d’alerte : numérotez les cinq informations de 1 à 5, dans l’ordre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24" customHeight="1">
      <c r="A6" s="9" t="n">
        <v>1</v>
      </c>
      <c r="B6" s="14" t="inlineStr">
        <is>
          <t>Ce qui est fait</t>
        </is>
      </c>
      <c r="C6" s="15" t="n"/>
      <c r="D6" s="9">
        <f>IF(C6="","",IF(VALUE(C6&amp;"")=REF!$C$37,"✓","✗"))</f>
        <v/>
      </c>
      <c r="E6" s="16">
        <f>IF(D6="","",IF(D6="✓",REF!$D$37,"Indice : "&amp;REF!$E$37))</f>
        <v/>
      </c>
    </row>
    <row r="7" ht="24" customHeight="1">
      <c r="A7" s="9" t="n">
        <v>2</v>
      </c>
      <c r="B7" s="14" t="inlineStr">
        <is>
          <t>Où</t>
        </is>
      </c>
      <c r="C7" s="15" t="n"/>
      <c r="D7" s="9">
        <f>IF(C7="","",IF(VALUE(C7&amp;"")=REF!$C$38,"✓","✗"))</f>
        <v/>
      </c>
      <c r="E7" s="16">
        <f>IF(D7="","",IF(D7="✓",REF!$D$38,"Indice : "&amp;REF!$E$38))</f>
        <v/>
      </c>
    </row>
    <row r="8" ht="24" customHeight="1">
      <c r="A8" s="9" t="n">
        <v>3</v>
      </c>
      <c r="B8" s="14" t="inlineStr">
        <is>
          <t>J’attends la confirmation</t>
        </is>
      </c>
      <c r="C8" s="15" t="n"/>
      <c r="D8" s="9">
        <f>IF(C8="","",IF(VALUE(C8&amp;"")=REF!$C$39,"✓","✗"))</f>
        <v/>
      </c>
      <c r="E8" s="16">
        <f>IF(D8="","",IF(D8="✓",REF!$D$39,"Indice : "&amp;REF!$E$39))</f>
        <v/>
      </c>
    </row>
    <row r="9" ht="24" customHeight="1">
      <c r="A9" s="9" t="n">
        <v>4</v>
      </c>
      <c r="B9" s="14" t="inlineStr">
        <is>
          <t>Qui</t>
        </is>
      </c>
      <c r="C9" s="15" t="n"/>
      <c r="D9" s="9">
        <f>IF(C9="","",IF(VALUE(C9&amp;"")=REF!$C$40,"✓","✗"))</f>
        <v/>
      </c>
      <c r="E9" s="16">
        <f>IF(D9="","",IF(D9="✓",REF!$D$40,"Indice : "&amp;REF!$E$40))</f>
        <v/>
      </c>
    </row>
    <row r="10" ht="24" customHeight="1">
      <c r="A10" s="9" t="n">
        <v>5</v>
      </c>
      <c r="B10" s="14" t="inlineStr">
        <is>
          <t>Quoi</t>
        </is>
      </c>
      <c r="C10" s="15" t="n"/>
      <c r="D10" s="9">
        <f>IF(C10="","",IF(VALUE(C10&amp;"")=REF!$C$41,"✓","✗"))</f>
        <v/>
      </c>
      <c r="E10" s="16">
        <f>IF(D10="","",IF(D10="✓",REF!$D$41,"Indice : "&amp;REF!$E$41))</f>
        <v/>
      </c>
    </row>
    <row r="12" ht="20" customHeight="1">
      <c r="A12" s="5" t="inlineStr">
        <is>
          <t>B — Les quatre réflexes de l’opérateur : numérotez-les de 1 à 4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24" customHeight="1">
      <c r="A14" s="9" t="n">
        <v>1</v>
      </c>
      <c r="B14" s="14" t="inlineStr">
        <is>
          <t>Rassurer</t>
        </is>
      </c>
      <c r="C14" s="15" t="n"/>
      <c r="D14" s="9">
        <f>IF(C14="","",IF(VALUE(C14&amp;"")=REF!$C$42,"✓","✗"))</f>
        <v/>
      </c>
      <c r="E14" s="16">
        <f>IF(D14="","",IF(D14="✓",REF!$D$42,"Indice : "&amp;REF!$E$42))</f>
        <v/>
      </c>
    </row>
    <row r="15" ht="24" customHeight="1">
      <c r="A15" s="9" t="n">
        <v>2</v>
      </c>
      <c r="B15" s="14" t="inlineStr">
        <is>
          <t>Appliquer la procédure</t>
        </is>
      </c>
      <c r="C15" s="15" t="n"/>
      <c r="D15" s="9">
        <f>IF(C15="","",IF(VALUE(C15&amp;"")=REF!$C$43,"✓","✗"))</f>
        <v/>
      </c>
      <c r="E15" s="16">
        <f>IF(D15="","",IF(D15="✓",REF!$D$43,"Indice : "&amp;REF!$E$43))</f>
        <v/>
      </c>
    </row>
    <row r="16" ht="24" customHeight="1">
      <c r="A16" s="9" t="n">
        <v>3</v>
      </c>
      <c r="B16" s="14" t="inlineStr">
        <is>
          <t>Sécuriser</t>
        </is>
      </c>
      <c r="C16" s="15" t="n"/>
      <c r="D16" s="9">
        <f>IF(C16="","",IF(VALUE(C16&amp;"")=REF!$C$44,"✓","✗"))</f>
        <v/>
      </c>
      <c r="E16" s="16">
        <f>IF(D16="","",IF(D16="✓",REF!$D$44,"Indice : "&amp;REF!$E$44))</f>
        <v/>
      </c>
    </row>
    <row r="17" ht="24" customHeight="1">
      <c r="A17" s="9" t="n">
        <v>4</v>
      </c>
      <c r="B17" s="14" t="inlineStr">
        <is>
          <t>Alerter</t>
        </is>
      </c>
      <c r="C17" s="15" t="n"/>
      <c r="D17" s="9">
        <f>IF(C17="","",IF(VALUE(C17&amp;"")=REF!$C$45,"✓","✗"))</f>
        <v/>
      </c>
      <c r="E17" s="16">
        <f>IF(D17="","",IF(D17="✓",REF!$D$45,"Indice : "&amp;REF!$E$45))</f>
        <v/>
      </c>
    </row>
    <row r="19" ht="20" customHeight="1">
      <c r="A19" s="5" t="inlineStr">
        <is>
          <t>C — Dans la main courante : fait ou opinion ?</t>
        </is>
      </c>
    </row>
    <row r="20" ht="18" customHeight="1">
      <c r="A20" s="12" t="inlineStr">
        <is>
          <t>N°</t>
        </is>
      </c>
      <c r="B20" s="13" t="inlineStr">
        <is>
          <t>La situation</t>
        </is>
      </c>
      <c r="C20" s="13" t="inlineStr">
        <is>
          <t>Votre réponse</t>
        </is>
      </c>
      <c r="D20" s="12" t="inlineStr">
        <is>
          <t>Contrôle</t>
        </is>
      </c>
      <c r="E20" s="13" t="inlineStr">
        <is>
          <t>Retour</t>
        </is>
      </c>
    </row>
    <row r="21" ht="38" customHeight="1">
      <c r="A21" s="9" t="n">
        <v>1</v>
      </c>
      <c r="B21" s="14" t="inlineStr">
        <is>
          <t>« 16h10, quai 2, rang 3. »</t>
        </is>
      </c>
      <c r="C21" s="15" t="n"/>
      <c r="D21" s="9">
        <f>IF(C21="","",IF(C21=REF!$C$46,"✓","✗"))</f>
        <v/>
      </c>
      <c r="E21" s="16">
        <f>IF(D21="","",IF(D21="✓",REF!$D$46,"Indice : "&amp;REF!$E$46))</f>
        <v/>
      </c>
    </row>
    <row r="22" ht="38" customHeight="1">
      <c r="A22" s="9" t="n">
        <v>2</v>
      </c>
      <c r="B22" s="14" t="inlineStr">
        <is>
          <t>« Le passager avait sûrement bu. »</t>
        </is>
      </c>
      <c r="C22" s="15" t="n"/>
      <c r="D22" s="9">
        <f>IF(C22="","",IF(C22=REF!$C$47,"✓","✗"))</f>
        <v/>
      </c>
      <c r="E22" s="16">
        <f>IF(D22="","",IF(D22="✓",REF!$D$47,"Indice : "&amp;REF!$E$47))</f>
        <v/>
      </c>
    </row>
    <row r="23" ht="38" customHeight="1">
      <c r="A23" s="9" t="n">
        <v>3</v>
      </c>
      <c r="B23" s="14" t="inlineStr">
        <is>
          <t>« Il sentait l’alcool. »</t>
        </is>
      </c>
      <c r="C23" s="15" t="n"/>
      <c r="D23" s="9">
        <f>IF(C23="","",IF(C23=REF!$C$48,"✓","✗"))</f>
        <v/>
      </c>
      <c r="E23" s="16">
        <f>IF(D23="","",IF(D23="✓",REF!$D$48,"Indice : "&amp;REF!$E$48))</f>
        <v/>
      </c>
    </row>
    <row r="24" ht="38" customHeight="1">
      <c r="A24" s="9" t="n">
        <v>4</v>
      </c>
      <c r="B24" s="14" t="inlineStr">
        <is>
          <t>« Elle a fait exprès de se lever. »</t>
        </is>
      </c>
      <c r="C24" s="15" t="n"/>
      <c r="D24" s="9">
        <f>IF(C24="","",IF(C24=REF!$C$49,"✓","✗"))</f>
        <v/>
      </c>
      <c r="E24" s="16">
        <f>IF(D24="","",IF(D24="✓",REF!$D$49,"Indice : "&amp;REF!$E$49))</f>
        <v/>
      </c>
    </row>
    <row r="25" ht="38" customHeight="1">
      <c r="A25" s="9" t="n">
        <v>5</v>
      </c>
      <c r="B25" s="14" t="inlineStr">
        <is>
          <t>« La visiteuse se plaint du poignet gauche. »</t>
        </is>
      </c>
      <c r="C25" s="15" t="n"/>
      <c r="D25" s="9">
        <f>IF(C25="","",IF(C25=REF!$C$50,"✓","✗"))</f>
        <v/>
      </c>
      <c r="E25" s="16">
        <f>IF(D25="","",IF(D25="✓",REF!$D$50,"Indice : "&amp;REF!$E$50))</f>
        <v/>
      </c>
    </row>
    <row r="26" ht="38" customHeight="1">
      <c r="A26" s="9" t="n">
        <v>6</v>
      </c>
      <c r="B26" s="14" t="inlineStr">
        <is>
          <t>« C’est la faute des parents. »</t>
        </is>
      </c>
      <c r="C26" s="15" t="n"/>
      <c r="D26" s="9">
        <f>IF(C26="","",IF(C26=REF!$C$51,"✓","✗"))</f>
        <v/>
      </c>
      <c r="E26" s="16">
        <f>IF(D26="","",IF(D26="✓",REF!$D$51,"Indice : "&amp;REF!$E$51))</f>
        <v/>
      </c>
    </row>
    <row r="27" ht="38" customHeight="1">
      <c r="A27" s="9" t="n">
        <v>7</v>
      </c>
      <c r="B27" s="14" t="inlineStr">
        <is>
          <t>« J’ai appelé le poste de secours à 16h12. »</t>
        </is>
      </c>
      <c r="C27" s="15" t="n"/>
      <c r="D27" s="9">
        <f>IF(C27="","",IF(C27=REF!$C$52,"✓","✗"))</f>
        <v/>
      </c>
      <c r="E27" s="16">
        <f>IF(D27="","",IF(D27="✓",REF!$D$52,"Indice : "&amp;REF!$E$52))</f>
        <v/>
      </c>
    </row>
    <row r="28" ht="38" customHeight="1">
      <c r="A28" s="9" t="n">
        <v>8</v>
      </c>
      <c r="B28" s="14" t="inlineStr">
        <is>
          <t>« Il était ivre. »</t>
        </is>
      </c>
      <c r="C28" s="15" t="n"/>
      <c r="D28" s="9">
        <f>IF(C28="","",IF(C28=REF!$C$53,"✓","✗"))</f>
        <v/>
      </c>
      <c r="E28" s="16">
        <f>IF(D28="","",IF(D28="✓",REF!$D$53,"Indice : "&amp;REF!$E$53))</f>
        <v/>
      </c>
    </row>
    <row r="30" ht="20" customHeight="1">
      <c r="A30" s="5" t="inlineStr">
        <is>
          <t>D — Le premier geste</t>
        </is>
      </c>
    </row>
    <row r="31" ht="18" customHeight="1">
      <c r="A31" s="12" t="inlineStr">
        <is>
          <t>N°</t>
        </is>
      </c>
      <c r="B31" s="13" t="inlineStr">
        <is>
          <t>La situation</t>
        </is>
      </c>
      <c r="C31" s="13" t="inlineStr">
        <is>
          <t>Votre réponse</t>
        </is>
      </c>
      <c r="D31" s="12" t="inlineStr">
        <is>
          <t>Contrôle</t>
        </is>
      </c>
      <c r="E31" s="13" t="inlineStr">
        <is>
          <t>Retour</t>
        </is>
      </c>
    </row>
    <row r="32" ht="46" customHeight="1">
      <c r="A32" s="9" t="n">
        <v>1</v>
      </c>
      <c r="B32" s="14" t="inlineStr">
        <is>
          <t>Un sac à dos est posé sous un banc de la file depuis trente minutes. Personne ne le réclame.</t>
        </is>
      </c>
      <c r="C32" s="15" t="n"/>
      <c r="D32" s="9">
        <f>IF(C32="","",IF(C32=REF!$C$54,"✓","✗"))</f>
        <v/>
      </c>
      <c r="E32" s="16">
        <f>IF(D32="","",IF(D32="✓",REF!$D$54,"Indice : "&amp;REF!$E$54))</f>
        <v/>
      </c>
    </row>
    <row r="33" ht="46" customHeight="1">
      <c r="A33" s="9" t="n">
        <v>2</v>
      </c>
      <c r="B33" s="14" t="inlineStr">
        <is>
          <t>Un enfant d’environ quatre ans pleure seul près de la sortie.</t>
        </is>
      </c>
      <c r="C33" s="15" t="n"/>
      <c r="D33" s="9">
        <f>IF(C33="","",IF(C33=REF!$C$55,"✓","✗"))</f>
        <v/>
      </c>
      <c r="E33" s="16">
        <f>IF(D33="","",IF(D33="✓",REF!$D$55,"Indice : "&amp;REF!$E$55))</f>
        <v/>
      </c>
    </row>
    <row r="34" ht="46" customHeight="1">
      <c r="A34" s="9" t="n">
        <v>3</v>
      </c>
      <c r="B34" s="14" t="inlineStr">
        <is>
          <t>Une visiteuse est tombée dans l’escalier ; elle a mal à la nuque.</t>
        </is>
      </c>
      <c r="C34" s="15" t="n"/>
      <c r="D34" s="9">
        <f>IF(C34="","",IF(C34=REF!$C$56,"✓","✗"))</f>
        <v/>
      </c>
      <c r="E34" s="16">
        <f>IF(D34="","",IF(D34="✓",REF!$D$56,"Indice : "&amp;REF!$E$56))</f>
        <v/>
      </c>
    </row>
    <row r="35" ht="46" customHeight="1">
      <c r="A35" s="9" t="n">
        <v>4</v>
      </c>
      <c r="B35" s="14" t="inlineStr">
        <is>
          <t>Le train est arrêté en haut de la montée depuis deux minutes. Des passagers s’inquiètent.</t>
        </is>
      </c>
      <c r="C35" s="15" t="n"/>
      <c r="D35" s="9">
        <f>IF(C35="","",IF(C35=REF!$C$57,"✓","✗"))</f>
        <v/>
      </c>
      <c r="E35" s="16">
        <f>IF(D35="","",IF(D35="✓",REF!$D$57,"Indice : "&amp;REF!$E$57))</f>
        <v/>
      </c>
    </row>
    <row r="36" ht="46" customHeight="1">
      <c r="A36" s="9" t="n">
        <v>5</v>
      </c>
      <c r="B36" s="14" t="inlineStr">
        <is>
          <t>De la fumée sort d’un local technique près de la file.</t>
        </is>
      </c>
      <c r="C36" s="15" t="n"/>
      <c r="D36" s="9">
        <f>IF(C36="","",IF(C36=REF!$C$58,"✓","✗"))</f>
        <v/>
      </c>
      <c r="E36" s="16">
        <f>IF(D36="","",IF(D36="✓",REF!$D$58,"Indice : "&amp;REF!$E$58))</f>
        <v/>
      </c>
    </row>
  </sheetData>
  <mergeCells count="4">
    <mergeCell ref="A30:E30"/>
    <mergeCell ref="A12:E12"/>
    <mergeCell ref="A4:E4"/>
    <mergeCell ref="A19:E19"/>
  </mergeCells>
  <conditionalFormatting sqref="D6:D10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4:D17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1:D28">
    <cfRule type="cellIs" priority="5" operator="equal" dxfId="0">
      <formula>"✓"</formula>
    </cfRule>
    <cfRule type="cellIs" priority="6" operator="equal" dxfId="1">
      <formula>"✗"</formula>
    </cfRule>
  </conditionalFormatting>
  <conditionalFormatting sqref="D32:D36">
    <cfRule type="cellIs" priority="7" operator="equal" dxfId="0">
      <formula>"✓"</formula>
    </cfRule>
    <cfRule type="cellIs" priority="8" operator="equal" dxfId="1">
      <formula>"✗"</formula>
    </cfRule>
  </conditionalFormatting>
  <dataValidations count="4">
    <dataValidation sqref="C6 C7 C8 C9 C10" showDropDown="0" showInputMessage="0" showErrorMessage="0" allowBlank="1" errorTitle="Réponse" error="Choisissez une réponse dans la liste." promptTitle="Votre réponse" prompt="Choisissez dans la liste déroulante" type="list">
      <formula1>=L_ORD5</formula1>
    </dataValidation>
    <dataValidation sqref="C14 C15 C16 C17" showDropDown="0" showInputMessage="0" showErrorMessage="0" allowBlank="1" errorTitle="Réponse" error="Choisissez une réponse dans la liste." promptTitle="Votre réponse" prompt="Choisissez dans la liste déroulante" type="list">
      <formula1>=L_ORD4</formula1>
    </dataValidation>
    <dataValidation sqref="C21 C22 C23 C24 C25 C26 C27 C28" showDropDown="0" showInputMessage="0" showErrorMessage="0" allowBlank="1" errorTitle="Réponse" error="Choisissez une réponse dans la liste." promptTitle="Votre réponse" prompt="Choisissez dans la liste déroulante" type="list">
      <formula1>=L_FO</formula1>
    </dataValidation>
    <dataValidation sqref="C32 C33 C34 C35 C36" showDropDown="0" showInputMessage="0" showErrorMessage="0" allowBlank="1" errorTitle="Réponse" error="Choisissez une réponse dans la liste." promptTitle="Votre réponse" prompt="Choisissez dans la liste déroulante" type="list">
      <formula1>=L_URG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6. MA SÉCURITÉ — vrai ou faux ?</t>
        </is>
      </c>
    </row>
    <row r="2">
      <c r="A2" s="2" t="inlineStr">
        <is>
          <t>Vos droits, vos devoirs, et ce qui vous protège.</t>
        </is>
      </c>
    </row>
    <row r="4" ht="18" customHeight="1">
      <c r="A4" s="12" t="inlineStr">
        <is>
          <t>N°</t>
        </is>
      </c>
      <c r="B4" s="13" t="inlineStr">
        <is>
          <t>La situation</t>
        </is>
      </c>
      <c r="C4" s="13" t="inlineStr">
        <is>
          <t>Votre réponse</t>
        </is>
      </c>
      <c r="D4" s="12" t="inlineStr">
        <is>
          <t>Contrôle</t>
        </is>
      </c>
      <c r="E4" s="13" t="inlineStr">
        <is>
          <t>Retour</t>
        </is>
      </c>
    </row>
    <row r="5" ht="40" customHeight="1">
      <c r="A5" s="9" t="n">
        <v>1</v>
      </c>
      <c r="B5" s="14" t="inlineStr">
        <is>
          <t>Couper le pupitre suffit pour aller chercher un objet tombé sur la voie.</t>
        </is>
      </c>
      <c r="C5" s="15" t="n"/>
      <c r="D5" s="9">
        <f>IF(C5="","",IF(C5=REF!$C$59,"✓","✗"))</f>
        <v/>
      </c>
      <c r="E5" s="16">
        <f>IF(D5="","",IF(D5="✓",REF!$D$59,"Indice : "&amp;REF!$E$59))</f>
        <v/>
      </c>
    </row>
    <row r="6" ht="40" customHeight="1">
      <c r="A6" s="9" t="n">
        <v>2</v>
      </c>
      <c r="B6" s="14" t="inlineStr">
        <is>
          <t>Face à un danger grave et imminent, je peux me retirer, sans créer de danger pour d’autres.</t>
        </is>
      </c>
      <c r="C6" s="15" t="n"/>
      <c r="D6" s="9">
        <f>IF(C6="","",IF(C6=REF!$C$60,"✓","✗"))</f>
        <v/>
      </c>
      <c r="E6" s="16">
        <f>IF(D6="","",IF(D6="✓",REF!$D$60,"Indice : "&amp;REF!$E$60))</f>
        <v/>
      </c>
    </row>
    <row r="7" ht="40" customHeight="1">
      <c r="A7" s="9" t="n">
        <v>3</v>
      </c>
      <c r="B7" s="14" t="inlineStr">
        <is>
          <t>Signaler une situation dangereuse peut m’être reproché si je me suis trompé.</t>
        </is>
      </c>
      <c r="C7" s="15" t="n"/>
      <c r="D7" s="9">
        <f>IF(C7="","",IF(C7=REF!$C$61,"✓","✗"))</f>
        <v/>
      </c>
      <c r="E7" s="16">
        <f>IF(D7="","",IF(D7="✓",REF!$D$61,"Indice : "&amp;REF!$E$61))</f>
        <v/>
      </c>
    </row>
    <row r="8" ht="40" customHeight="1">
      <c r="A8" s="9" t="n">
        <v>4</v>
      </c>
      <c r="B8" s="14" t="inlineStr">
        <is>
          <t>Chaque salarié prend soin de sa sécurité et de celle des personnes concernées par son travail.</t>
        </is>
      </c>
      <c r="C8" s="15" t="n"/>
      <c r="D8" s="9">
        <f>IF(C8="","",IF(C8=REF!$C$62,"✓","✗"))</f>
        <v/>
      </c>
      <c r="E8" s="16">
        <f>IF(D8="","",IF(D8="✓",REF!$D$62,"Indice : "&amp;REF!$E$62))</f>
        <v/>
      </c>
    </row>
    <row r="9" ht="40" customHeight="1">
      <c r="A9" s="9" t="n">
        <v>5</v>
      </c>
      <c r="B9" s="14" t="inlineStr">
        <is>
          <t>En plein cycle, j’ai le droit de quitter le pupitre immédiatement si j’ai peur.</t>
        </is>
      </c>
      <c r="C9" s="15" t="n"/>
      <c r="D9" s="9">
        <f>IF(C9="","",IF(C9=REF!$C$63,"✓","✗"))</f>
        <v/>
      </c>
      <c r="E9" s="16">
        <f>IF(D9="","",IF(D9="✓",REF!$D$63,"Indice : "&amp;REF!$E$63))</f>
        <v/>
      </c>
    </row>
    <row r="10" ht="40" customHeight="1">
      <c r="A10" s="9" t="n">
        <v>6</v>
      </c>
      <c r="B10" s="14" t="inlineStr">
        <is>
          <t>La vigilance baisse en fin de journée : c’est là qu’on se force à vérifier.</t>
        </is>
      </c>
      <c r="C10" s="15" t="n"/>
      <c r="D10" s="9">
        <f>IF(C10="","",IF(C10=REF!$C$64,"✓","✗"))</f>
        <v/>
      </c>
      <c r="E10" s="16">
        <f>IF(D10="","",IF(D10="✓",REF!$D$64,"Indice : "&amp;REF!$E$64))</f>
        <v/>
      </c>
    </row>
    <row r="11" ht="40" customHeight="1">
      <c r="A11" s="9" t="n">
        <v>7</v>
      </c>
      <c r="B11" s="14" t="inlineStr">
        <is>
          <t>Les protections auditives fournies sont facultatives si le bruit me paraît supportable.</t>
        </is>
      </c>
      <c r="C11" s="15" t="n"/>
      <c r="D11" s="9">
        <f>IF(C11="","",IF(C11=REF!$C$65,"✓","✗"))</f>
        <v/>
      </c>
      <c r="E11" s="16">
        <f>IF(D11="","",IF(D11="✓",REF!$D$65,"Indice : "&amp;REF!$E$65))</f>
        <v/>
      </c>
    </row>
    <row r="12" ht="40" customHeight="1">
      <c r="A12" s="9" t="n">
        <v>8</v>
      </c>
      <c r="B12" s="14" t="inlineStr">
        <is>
          <t>Face à un visiteur agressif, je garde mes distances et j’appelle mon responsable.</t>
        </is>
      </c>
      <c r="C12" s="15" t="n"/>
      <c r="D12" s="9">
        <f>IF(C12="","",IF(C12=REF!$C$66,"✓","✗"))</f>
        <v/>
      </c>
      <c r="E12" s="16">
        <f>IF(D12="","",IF(D12="✓",REF!$D$66,"Indice : "&amp;REF!$E$66))</f>
        <v/>
      </c>
    </row>
  </sheetData>
  <conditionalFormatting sqref="D5:D12">
    <cfRule type="cellIs" priority="1" operator="equal" dxfId="0">
      <formula>"✓"</formula>
    </cfRule>
    <cfRule type="cellIs" priority="2" operator="equal" dxfId="1">
      <formula>"✗"</formula>
    </cfRule>
  </conditionalFormatting>
  <dataValidations count="1">
    <dataValidation sqref="C5 C6 C7 C8 C9 C10 C11 C12" showDropDown="0" showInputMessage="0" showErrorMessage="0" allowBlank="1" errorTitle="Réponse" error="Choisissez une réponse dans la liste." promptTitle="Votre réponse" prompt="Choisissez dans la liste déroulante" type="list">
      <formula1>=L_VF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44" customWidth="1" min="5" max="5"/>
  </cols>
  <sheetData>
    <row r="1">
      <c r="A1" s="1" t="inlineStr">
        <is>
          <t>7. MON SCORE</t>
        </is>
      </c>
    </row>
    <row r="2">
      <c r="A2" s="2" t="inlineStr">
        <is>
          <t>Rempli automatiquement, au fur et à mesure de vos réponses.</t>
        </is>
      </c>
    </row>
    <row r="4">
      <c r="A4" s="12" t="inlineStr">
        <is>
          <t>Feuille</t>
        </is>
      </c>
      <c r="B4" s="12" t="inlineStr">
        <is>
          <t>Questions</t>
        </is>
      </c>
      <c r="C4" s="12" t="inlineStr">
        <is>
          <t>Répondues</t>
        </is>
      </c>
      <c r="D4" s="12" t="inlineStr">
        <is>
          <t>Réussies</t>
        </is>
      </c>
      <c r="E4" s="12" t="inlineStr">
        <is>
          <t>Taux de réussite</t>
        </is>
      </c>
    </row>
    <row r="5">
      <c r="A5" s="22" t="inlineStr">
        <is>
          <t>2. Ouverture</t>
        </is>
      </c>
      <c r="B5" s="18" t="n">
        <v>10</v>
      </c>
      <c r="C5" s="18">
        <f>COUNTIF('2. Ouverture'!D7:D16,"✓")+COUNTIF('2. Ouverture'!D7:D16,"✗")</f>
        <v/>
      </c>
      <c r="D5" s="18">
        <f>COUNTIF('2. Ouverture'!D7:D16,"✓")</f>
        <v/>
      </c>
      <c r="E5" s="23">
        <f>D5/B5</f>
        <v/>
      </c>
    </row>
    <row r="6">
      <c r="A6" s="24" t="inlineStr">
        <is>
          <t>3. Accès</t>
        </is>
      </c>
      <c r="B6" s="21" t="n">
        <v>15</v>
      </c>
      <c r="C6" s="21">
        <f>COUNTIF('3. Accès'!D14:D23,"✓")+COUNTIF('3. Accès'!D14:D23,"✗")+COUNTIF('3. Accès'!D27:D31,"✓")+COUNTIF('3. Accès'!D27:D31,"✗")</f>
        <v/>
      </c>
      <c r="D6" s="21">
        <f>COUNTIF('3. Accès'!D14:D23,"✓")+COUNTIF('3. Accès'!D27:D31,"✓")</f>
        <v/>
      </c>
      <c r="E6" s="25">
        <f>D6/B6</f>
        <v/>
      </c>
    </row>
    <row r="7">
      <c r="A7" s="22" t="inlineStr">
        <is>
          <t>4. Pendant le cycle</t>
        </is>
      </c>
      <c r="B7" s="18" t="n">
        <v>10</v>
      </c>
      <c r="C7" s="18">
        <f>COUNTIF('4. Pendant le cycle'!D7:D16,"✓")+COUNTIF('4. Pendant le cycle'!D7:D16,"✗")</f>
        <v/>
      </c>
      <c r="D7" s="18">
        <f>COUNTIF('4. Pendant le cycle'!D7:D16,"✓")</f>
        <v/>
      </c>
      <c r="E7" s="23">
        <f>D7/B7</f>
        <v/>
      </c>
    </row>
    <row r="8">
      <c r="A8" s="24" t="inlineStr">
        <is>
          <t>5. Urgences</t>
        </is>
      </c>
      <c r="B8" s="21" t="n">
        <v>22</v>
      </c>
      <c r="C8" s="21">
        <f>COUNTIF('5. Urgences'!D6:D10,"✓")+COUNTIF('5. Urgences'!D6:D10,"✗")+COUNTIF('5. Urgences'!D14:D17,"✓")+COUNTIF('5. Urgences'!D14:D17,"✗")+COUNTIF('5. Urgences'!D21:D28,"✓")+COUNTIF('5. Urgences'!D21:D28,"✗")+COUNTIF('5. Urgences'!D32:D36,"✓")+COUNTIF('5. Urgences'!D32:D36,"✗")</f>
        <v/>
      </c>
      <c r="D8" s="21">
        <f>COUNTIF('5. Urgences'!D6:D10,"✓")+COUNTIF('5. Urgences'!D14:D17,"✓")+COUNTIF('5. Urgences'!D21:D28,"✓")+COUNTIF('5. Urgences'!D32:D36,"✓")</f>
        <v/>
      </c>
      <c r="E8" s="25">
        <f>D8/B8</f>
        <v/>
      </c>
    </row>
    <row r="9">
      <c r="A9" s="22" t="inlineStr">
        <is>
          <t>6. Ma sécurité</t>
        </is>
      </c>
      <c r="B9" s="18" t="n">
        <v>8</v>
      </c>
      <c r="C9" s="18">
        <f>COUNTIF('6. Ma sécurité'!D5:D12,"✓")+COUNTIF('6. Ma sécurité'!D5:D12,"✗")</f>
        <v/>
      </c>
      <c r="D9" s="18">
        <f>COUNTIF('6. Ma sécurité'!D5:D12,"✓")</f>
        <v/>
      </c>
      <c r="E9" s="23">
        <f>D9/B9</f>
        <v/>
      </c>
    </row>
    <row r="10">
      <c r="A10" s="26" t="inlineStr">
        <is>
          <t>TOTAL</t>
        </is>
      </c>
      <c r="B10" s="27">
        <f>SUM(B5:B9)</f>
        <v/>
      </c>
      <c r="C10" s="27">
        <f>SUM(C5:C9)</f>
        <v/>
      </c>
      <c r="D10" s="27">
        <f>SUM(D5:D9)</f>
        <v/>
      </c>
      <c r="E10" s="28">
        <f>D10/B10</f>
        <v/>
      </c>
    </row>
    <row r="12" ht="36" customHeight="1">
      <c r="A12" s="29">
        <f>IF(C10=0,"Commencez par la feuille 2 : votre score s’affichera ici.",IF(C10&lt;B10,"Encore "&amp;(B10-C10)&amp;" réponses à donner — "&amp;D10&amp;" justes pour l’instant.",IF(E10&gt;=0.9,"Excellent : le module est acquis. Refaites le quiz général pour le garder.",IF(E10&gt;=0.7,"Bon niveau : reprenez chaque ✗ avec la page Réflexes.","À retravailler : relisez la synthèse, puis refaites les feuilles en rouge."))))</f>
        <v/>
      </c>
    </row>
  </sheetData>
  <mergeCells count="1">
    <mergeCell ref="A12:E12"/>
  </mergeCells>
  <conditionalFormatting sqref="E5:E9">
    <cfRule type="cellIs" priority="1" operator="greaterThanOrEqual" dxfId="2">
      <formula>0.9</formula>
    </cfRule>
    <cfRule type="cellIs" priority="2" operator="lessThan" dxfId="3">
      <formula>0.7</formula>
    </cfRule>
  </conditionalFormatting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clé</t>
        </is>
      </c>
      <c r="B1" t="inlineStr">
        <is>
          <t>feuille</t>
        </is>
      </c>
      <c r="C1" t="inlineStr">
        <is>
          <t>réponse</t>
        </is>
      </c>
      <c r="D1" t="inlineStr">
        <is>
          <t>pourquoi (si juste)</t>
        </is>
      </c>
      <c r="E1" t="inlineStr">
        <is>
          <t>indice (si faux)</t>
        </is>
      </c>
      <c r="H1" t="inlineStr">
        <is>
          <t>L_OUV</t>
        </is>
      </c>
      <c r="I1" t="inlineStr">
        <is>
          <t>L_TAI</t>
        </is>
      </c>
      <c r="J1" t="inlineStr">
        <is>
          <t>L_RSK</t>
        </is>
      </c>
      <c r="K1" t="inlineStr">
        <is>
          <t>L_CYC</t>
        </is>
      </c>
      <c r="L1" t="inlineStr">
        <is>
          <t>L_ORD5</t>
        </is>
      </c>
      <c r="M1" t="inlineStr">
        <is>
          <t>L_ORD4</t>
        </is>
      </c>
      <c r="N1" t="inlineStr">
        <is>
          <t>L_FO</t>
        </is>
      </c>
      <c r="O1" t="inlineStr">
        <is>
          <t>L_URG</t>
        </is>
      </c>
      <c r="P1" t="inlineStr">
        <is>
          <t>L_VF</t>
        </is>
      </c>
    </row>
    <row r="2">
      <c r="A2" t="inlineStr">
        <is>
          <t>OUV1</t>
        </is>
      </c>
      <c r="B2" t="inlineStr">
        <is>
          <t>2. Ouverture</t>
        </is>
      </c>
      <c r="C2" t="inlineStr">
        <is>
          <t>Pas d’ouverture en l’état</t>
        </is>
      </c>
      <c r="D2" t="inlineStr">
        <is>
          <t>Un arrêt d’urgence défaillant, c’est un dispositif de sécurité qui manque : pas d’ouverture tant que la maintenance et le responsable n’ont pas statué.</t>
        </is>
      </c>
      <c r="E2" t="inlineStr">
        <is>
          <t>Un arrêt d’urgence est un dispositif de sécurité. Que dit la règle « conforme ou pas » ?</t>
        </is>
      </c>
      <c r="H2" t="inlineStr">
        <is>
          <t>Je règle moi-même</t>
        </is>
      </c>
      <c r="I2" t="inlineStr">
        <is>
          <t>Ne monte pas</t>
        </is>
      </c>
      <c r="J2" t="inlineStr">
        <is>
          <t>Je le fais passer à la toise</t>
        </is>
      </c>
      <c r="K2" t="inlineStr">
        <is>
          <t>VERT — je continue et je surveille</t>
        </is>
      </c>
      <c r="L2" t="n">
        <v>1</v>
      </c>
      <c r="M2" t="n">
        <v>1</v>
      </c>
      <c r="N2" t="inlineStr">
        <is>
          <t>Fait</t>
        </is>
      </c>
      <c r="O2" t="inlineStr">
        <is>
          <t>Je ne touche pas, j’éloigne, j’alerte le PC sécurité</t>
        </is>
      </c>
      <c r="P2" t="inlineStr">
        <is>
          <t>Vrai</t>
        </is>
      </c>
    </row>
    <row r="3">
      <c r="A3" t="inlineStr">
        <is>
          <t>OUV2</t>
        </is>
      </c>
      <c r="B3" t="inlineStr">
        <is>
          <t>2. Ouverture</t>
        </is>
      </c>
      <c r="C3" t="inlineStr">
        <is>
          <t>Je règle moi-même</t>
        </is>
      </c>
      <c r="D3" t="inlineStr">
        <is>
          <t>Sol, quais, escaliers : je nettoie ou je balise, tout de suite. Rien ne justifie d’attendre quelqu’un d’autre.</t>
        </is>
      </c>
      <c r="E3" t="inlineStr">
        <is>
          <t>Est-ce une décision technique, ou un geste que vous pouvez faire en trente secondes ?</t>
        </is>
      </c>
      <c r="H3" t="inlineStr">
        <is>
          <t>J’alerte, quelqu’un d’autre décide</t>
        </is>
      </c>
      <c r="I3" t="inlineStr">
        <is>
          <t>Monte seulement accompagné</t>
        </is>
      </c>
      <c r="J3" t="inlineStr">
        <is>
          <t>Je refuse calmement l’accès</t>
        </is>
      </c>
      <c r="K3" t="inlineStr">
        <is>
          <t>ORANGE — j’interviens au micro ou j’alerte</t>
        </is>
      </c>
      <c r="L3" t="n">
        <v>2</v>
      </c>
      <c r="M3" t="n">
        <v>2</v>
      </c>
      <c r="N3" t="inlineStr">
        <is>
          <t>Opinion</t>
        </is>
      </c>
      <c r="O3" t="inlineStr">
        <is>
          <t>Je le garde avec moi, visible, et j’alerte</t>
        </is>
      </c>
      <c r="P3" t="inlineStr">
        <is>
          <t>Faux</t>
        </is>
      </c>
    </row>
    <row r="4">
      <c r="A4" t="inlineStr">
        <is>
          <t>OUV3</t>
        </is>
      </c>
      <c r="B4" t="inlineStr">
        <is>
          <t>2. Ouverture</t>
        </is>
      </c>
      <c r="C4" t="inlineStr">
        <is>
          <t>J’alerte, quelqu’un d’autre décide</t>
        </is>
      </c>
      <c r="D4" t="inlineStr">
        <is>
          <t>Communication défaillante : j’alerte, le responsable décide. Un départ se décide à plusieurs — sans communication fiable, personne ne peut confirmer.</t>
        </is>
      </c>
      <c r="E4" t="inlineStr">
        <is>
          <t>Pouvez-vous réparer une radio ? Qui décide si l’on ouvre sans elle ?</t>
        </is>
      </c>
      <c r="H4" t="inlineStr">
        <is>
          <t>Pas d’ouverture en l’état</t>
        </is>
      </c>
      <c r="I4" t="inlineStr">
        <is>
          <t>Peut monter seul</t>
        </is>
      </c>
      <c r="J4" t="inlineStr">
        <is>
          <t>Je rappelle la contre-indication affichée</t>
        </is>
      </c>
      <c r="K4" t="inlineStr">
        <is>
          <t>ROUGE — arrêt</t>
        </is>
      </c>
      <c r="L4" t="n">
        <v>3</v>
      </c>
      <c r="M4" t="n">
        <v>3</v>
      </c>
      <c r="O4" t="inlineStr">
        <is>
          <t>Je ne la déplace pas et j’alerte</t>
        </is>
      </c>
    </row>
    <row r="5">
      <c r="A5" t="inlineStr">
        <is>
          <t>OUV4</t>
        </is>
      </c>
      <c r="B5" t="inlineStr">
        <is>
          <t>2. Ouverture</t>
        </is>
      </c>
      <c r="C5" t="inlineStr">
        <is>
          <t>Je règle moi-même</t>
        </is>
      </c>
      <c r="D5" t="inlineStr">
        <is>
          <t>Issue de secours encombrée = évacuation bloquée. Je dégage tout de suite, puis je préviens l’équipe concernée.</t>
        </is>
      </c>
      <c r="E5" t="inlineStr">
        <is>
          <t>Relisez la ligne « Issues de secours » de la check-list.</t>
        </is>
      </c>
      <c r="H5" t="inlineStr">
        <is>
          <t>Je refuse</t>
        </is>
      </c>
      <c r="J5" t="inlineStr">
        <is>
          <t>J’applique la procédure d’accessibilité</t>
        </is>
      </c>
      <c r="L5" t="n">
        <v>4</v>
      </c>
      <c r="M5" t="n">
        <v>4</v>
      </c>
      <c r="O5" t="inlineStr">
        <is>
          <t>Je rassure au micro, retenues fermées</t>
        </is>
      </c>
    </row>
    <row r="6">
      <c r="A6" t="inlineStr">
        <is>
          <t>OUV5</t>
        </is>
      </c>
      <c r="B6" t="inlineStr">
        <is>
          <t>2. Ouverture</t>
        </is>
      </c>
      <c r="C6" t="inlineStr">
        <is>
          <t>Pas d’ouverture en l’état</t>
        </is>
      </c>
      <c r="D6" t="inlineStr">
        <is>
          <t>Une retenue qui se rouvre peut éjecter un passager. Siège neutralisé ou pas d’ouverture : c’est la maintenance et le responsable qui décident, pas l’opérateur.</t>
        </is>
      </c>
      <c r="E6" t="inlineStr">
        <is>
          <t>Une retenue qui ne tient pas : qui décide de neutraliser un siège ?</t>
        </is>
      </c>
      <c r="J6" t="inlineStr">
        <is>
          <t>Le siège ne part pas : descente avec tact</t>
        </is>
      </c>
      <c r="L6" t="n">
        <v>5</v>
      </c>
      <c r="O6" t="inlineStr">
        <is>
          <t>J’alerte et je fais évacuer la zone</t>
        </is>
      </c>
    </row>
    <row r="7">
      <c r="A7" t="inlineStr">
        <is>
          <t>OUV6</t>
        </is>
      </c>
      <c r="B7" t="inlineStr">
        <is>
          <t>2. Ouverture</t>
        </is>
      </c>
      <c r="C7" t="inlineStr">
        <is>
          <t>J’alerte, quelqu’un d’autre décide</t>
        </is>
      </c>
      <c r="D7" t="inlineStr">
        <is>
          <t>Une toise qui bouge donne une mesure fausse : je signale avant l’ouverture pour qu’elle soit refixée.</t>
        </is>
      </c>
      <c r="E7" t="inlineStr">
        <is>
          <t>La toise est-elle encore fiable ? Et est-ce à vous de la refixer ?</t>
        </is>
      </c>
    </row>
    <row r="8">
      <c r="A8" t="inlineStr">
        <is>
          <t>OUV7</t>
        </is>
      </c>
      <c r="B8" t="inlineStr">
        <is>
          <t>2. Ouverture</t>
        </is>
      </c>
      <c r="C8" t="inlineStr">
        <is>
          <t>Pas d’ouverture en l’état</t>
        </is>
      </c>
      <c r="D8" t="inlineStr">
        <is>
          <t>Pupitre et voyants : aucun défaut affiché avant d’ouvrir. Un défaut = pas d’ouverture, la maintenance intervient.</t>
        </is>
      </c>
      <c r="E8" t="inlineStr">
        <is>
          <t>Relisez la ligne « Pupitre et voyants » de la check-list.</t>
        </is>
      </c>
    </row>
    <row r="9">
      <c r="A9" t="inlineStr">
        <is>
          <t>OUV8</t>
        </is>
      </c>
      <c r="B9" t="inlineStr">
        <is>
          <t>2. Ouverture</t>
        </is>
      </c>
      <c r="C9" t="inlineStr">
        <is>
          <t>Je refuse</t>
        </is>
      </c>
      <c r="D9" t="inlineStr">
        <is>
          <t>Personne d’autre que l’opérateur habilité ne touche au pupitre, pas même « juste pour voir ». C’est l’anomalie la plus fréquente sur le terrain.</t>
        </is>
      </c>
      <c r="E9" t="inlineStr">
        <is>
          <t>Qui a le droit de manipuler le pupitre ?</t>
        </is>
      </c>
    </row>
    <row r="10">
      <c r="A10" t="inlineStr">
        <is>
          <t>OUV9</t>
        </is>
      </c>
      <c r="B10" t="inlineStr">
        <is>
          <t>2. Ouverture</t>
        </is>
      </c>
      <c r="C10" t="inlineStr">
        <is>
          <t>J’alerte, quelqu’un d’autre décide</t>
        </is>
      </c>
      <c r="D10" t="inlineStr">
        <is>
          <t>La météo fait partie de la check-list. Les seuils de vent sont fixés pour chaque attraction : je signale ce que je vois, mon responsable décide.</t>
        </is>
      </c>
      <c r="E10" t="inlineStr">
        <is>
          <t>Qui connaît les seuils de vent de l’attraction ? Et l’absence de pluie change-t-elle quelque chose ?</t>
        </is>
      </c>
    </row>
    <row r="11">
      <c r="A11" t="inlineStr">
        <is>
          <t>OUV10</t>
        </is>
      </c>
      <c r="B11" t="inlineStr">
        <is>
          <t>2. Ouverture</t>
        </is>
      </c>
      <c r="C11" t="inlineStr">
        <is>
          <t>Je règle moi-même</t>
        </is>
      </c>
      <c r="D11" t="inlineStr">
        <is>
          <t>Je nettoie ou je balise tout de suite, et je signale la cause si elle revient (gouttière, fuite).</t>
        </is>
      </c>
      <c r="E11" t="inlineStr">
        <is>
          <t>Est-ce un geste que vous pouvez faire vous-même, maintenant ?</t>
        </is>
      </c>
    </row>
    <row r="12">
      <c r="A12" t="inlineStr">
        <is>
          <t>TAI1</t>
        </is>
      </c>
      <c r="B12" t="inlineStr">
        <is>
          <t>3. Accès</t>
        </is>
      </c>
      <c r="C12" t="inlineStr">
        <is>
          <t>Monte seulement accompagné</t>
        </is>
      </c>
      <c r="D12" t="inlineStr">
        <is>
          <t>1,25 m : au-dessus du seuil accompagné (1,00 m), sous le seuil seul (1,30 m). Il monte, mais avec un accompagnant.</t>
        </is>
      </c>
      <c r="E12" t="inlineStr">
        <is>
          <t>Comparez 1,25 m aux deux seuils de Menhir Express.</t>
        </is>
      </c>
    </row>
    <row r="13">
      <c r="A13" t="inlineStr">
        <is>
          <t>TAI2</t>
        </is>
      </c>
      <c r="B13" t="inlineStr">
        <is>
          <t>3. Accès</t>
        </is>
      </c>
      <c r="C13" t="inlineStr">
        <is>
          <t>Ne monte pas</t>
        </is>
      </c>
      <c r="D13" t="inlineStr">
        <is>
          <t>Sous le seuil accompagné (1,00 m), personne ne monte — même accompagné, même sur les genoux d’un adulte.</t>
        </is>
      </c>
      <c r="E13" t="inlineStr">
        <is>
          <t>Quel est le premier seuil de Menhir Express ?</t>
        </is>
      </c>
    </row>
    <row r="14">
      <c r="A14" t="inlineStr">
        <is>
          <t>TAI3</t>
        </is>
      </c>
      <c r="B14" t="inlineStr">
        <is>
          <t>3. Accès</t>
        </is>
      </c>
      <c r="C14" t="inlineStr">
        <is>
          <t>Peut monter seul</t>
        </is>
      </c>
      <c r="D14" t="inlineStr">
        <is>
          <t>1,32 m atteint le seuil seul de 1,30 m : il peut monter seul.</t>
        </is>
      </c>
      <c r="E14" t="inlineStr">
        <is>
          <t>Comparez 1,32 m au seuil « seul ».</t>
        </is>
      </c>
    </row>
    <row r="15">
      <c r="A15" t="inlineStr">
        <is>
          <t>TAI4</t>
        </is>
      </c>
      <c r="B15" t="inlineStr">
        <is>
          <t>3. Accès</t>
        </is>
      </c>
      <c r="C15" t="inlineStr">
        <is>
          <t>Ne monte pas</t>
        </is>
      </c>
      <c r="D15" t="inlineStr">
        <is>
          <t>Toutatis n’a pas de seuil accompagné : 1,30 m minimum. Un adulte ne compense rien.</t>
        </is>
      </c>
      <c r="E15" t="inlineStr">
        <is>
          <t>Cette attraction a-t-elle un seuil « accompagné » ?</t>
        </is>
      </c>
    </row>
    <row r="16">
      <c r="A16" t="inlineStr">
        <is>
          <t>TAI5</t>
        </is>
      </c>
      <c r="B16" t="inlineStr">
        <is>
          <t>3. Accès</t>
        </is>
      </c>
      <c r="C16" t="inlineStr">
        <is>
          <t>Monte seulement accompagné</t>
        </is>
      </c>
      <c r="D16" t="inlineStr">
        <is>
          <t>1,22 m : au-dessus de 1,20 m (accompagné), sous 1,30 m (seul). Il monte avec son accompagnante.</t>
        </is>
      </c>
      <c r="E16" t="inlineStr">
        <is>
          <t>Comparez 1,22 m aux seuils de La Trace du Hourra.</t>
        </is>
      </c>
    </row>
    <row r="17">
      <c r="A17" t="inlineStr">
        <is>
          <t>TAI6</t>
        </is>
      </c>
      <c r="B17" t="inlineStr">
        <is>
          <t>3. Accès</t>
        </is>
      </c>
      <c r="C17" t="inlineStr">
        <is>
          <t>Monte seulement accompagné</t>
        </is>
      </c>
      <c r="D17" t="inlineStr">
        <is>
          <t>1,28 m reste sous le seuil seul de 1,30 m : elle monte, mais accompagnée. Deux centimètres en dessous, c’est non.</t>
        </is>
      </c>
      <c r="E17" t="inlineStr">
        <is>
          <t>La limite est la limite : 1,28 m atteint-il 1,30 m ?</t>
        </is>
      </c>
    </row>
    <row r="18">
      <c r="A18" t="inlineStr">
        <is>
          <t>TAI7</t>
        </is>
      </c>
      <c r="B18" t="inlineStr">
        <is>
          <t>3. Accès</t>
        </is>
      </c>
      <c r="C18" t="inlineStr">
        <is>
          <t>Ne monte pas</t>
        </is>
      </c>
      <c r="D18" t="inlineStr">
        <is>
          <t>La Trace du Hourra : accompagné dès 1,20 m, pas 1,00 m. À 1,15 m, c’est non — chaque attraction a ses chiffres.</t>
        </is>
      </c>
      <c r="E18" t="inlineStr">
        <is>
          <t>Le seuil accompagné de La Trace du Hourra est-il le même que celui de Menhir Express ?</t>
        </is>
      </c>
    </row>
    <row r="19">
      <c r="A19" t="inlineStr">
        <is>
          <t>TAI8</t>
        </is>
      </c>
      <c r="B19" t="inlineStr">
        <is>
          <t>3. Accès</t>
        </is>
      </c>
      <c r="C19" t="inlineStr">
        <is>
          <t>Monte seulement accompagné</t>
        </is>
      </c>
      <c r="D19" t="inlineStr">
        <is>
          <t>Menhir Express : accompagné dès 1,00 m. À 1,15 m, avec son père, il peut monter.</t>
        </is>
      </c>
      <c r="E19" t="inlineStr">
        <is>
          <t>Même enfant, autre attraction : relisez le seuil accompagné de Menhir Express.</t>
        </is>
      </c>
    </row>
    <row r="20">
      <c r="A20" t="inlineStr">
        <is>
          <t>TAI9</t>
        </is>
      </c>
      <c r="B20" t="inlineStr">
        <is>
          <t>3. Accès</t>
        </is>
      </c>
      <c r="C20" t="inlineStr">
        <is>
          <t>Peut monter seul</t>
        </is>
      </c>
      <c r="D20" t="inlineStr">
        <is>
          <t>Chez Gyrofolix : seule dès 1,20 m. À 1,22 m, elle peut monter seule — alors qu’à la même taille, Menhir Express exigerait un accompagnant.</t>
        </is>
      </c>
      <c r="E20" t="inlineStr">
        <is>
          <t>Relisez le seuil « seul » de Chez Gyrofolix.</t>
        </is>
      </c>
    </row>
    <row r="21">
      <c r="A21" t="inlineStr">
        <is>
          <t>TAI10</t>
        </is>
      </c>
      <c r="B21" t="inlineStr">
        <is>
          <t>3. Accès</t>
        </is>
      </c>
      <c r="C21" t="inlineStr">
        <is>
          <t>Monte seulement accompagné</t>
        </is>
      </c>
      <c r="D21" t="inlineStr">
        <is>
          <t>0,95 m : au-dessus de 0,80 m (accompagné), sous 1,05 m (seul). Il monte, avec sa maman.</t>
        </is>
      </c>
      <c r="E21" t="inlineStr">
        <is>
          <t>Comparez 0,95 m aux deux seuils d’Etamine.</t>
        </is>
      </c>
    </row>
    <row r="22">
      <c r="A22" t="inlineStr">
        <is>
          <t>RSK1</t>
        </is>
      </c>
      <c r="B22" t="inlineStr">
        <is>
          <t>3. Accès</t>
        </is>
      </c>
      <c r="C22" t="inlineStr">
        <is>
          <t>Je refuse calmement l’accès</t>
        </is>
      </c>
      <c r="D22" t="inlineStr">
        <is>
          <t>Une personne alcoolisée ne peut ni respecter les consignes ni tenir sa position : refus calme ; si le ton monte, le responsable.</t>
        </is>
      </c>
      <c r="E22" t="inlineStr">
        <is>
          <t>Peut-il tenir sa position pendant le cycle ?</t>
        </is>
      </c>
    </row>
    <row r="23">
      <c r="A23" t="inlineStr">
        <is>
          <t>RSK2</t>
        </is>
      </c>
      <c r="B23" t="inlineStr">
        <is>
          <t>3. Accès</t>
        </is>
      </c>
      <c r="C23" t="inlineStr">
        <is>
          <t>Je rappelle la contre-indication affichée</t>
        </is>
      </c>
      <c r="D23" t="inlineStr">
        <is>
          <t>Grossesse : je rappelle la contre-indication affichée. Si elle s’applique, l’accès est refusé — ce n’est pas une discrimination.</t>
        </is>
      </c>
      <c r="E23" t="inlineStr">
        <is>
          <t>Quelle restriction de santé est affichée à l’entrée ?</t>
        </is>
      </c>
    </row>
    <row r="24">
      <c r="A24" t="inlineStr">
        <is>
          <t>RSK3</t>
        </is>
      </c>
      <c r="B24" t="inlineStr">
        <is>
          <t>3. Accès</t>
        </is>
      </c>
      <c r="C24" t="inlineStr">
        <is>
          <t>Le siège ne part pas : descente avec tact</t>
        </is>
      </c>
      <c r="D24" t="inlineStr">
        <is>
          <t>Retenue qui ne se ferme pas au cran requis : le siège ne part pas. On parle de la retenue, jamais du corps.</t>
        </is>
      </c>
      <c r="E24" t="inlineStr">
        <is>
          <t>Une retenue qui ne se ferme pas : le siège peut-il partir ?</t>
        </is>
      </c>
    </row>
    <row r="25">
      <c r="A25" t="inlineStr">
        <is>
          <t>RSK4</t>
        </is>
      </c>
      <c r="B25" t="inlineStr">
        <is>
          <t>3. Accès</t>
        </is>
      </c>
      <c r="C25" t="inlineStr">
        <is>
          <t>J’applique la procédure d’accessibilité</t>
        </is>
      </c>
      <c r="D25" t="inlineStr">
        <is>
          <t>Chaque attraction a ses conditions d’accès, de transfert et surtout d’évacuation : j’applique la procédure d’accessibilité du parc.</t>
        </is>
      </c>
      <c r="E25" t="inlineStr">
        <is>
          <t>Existe-t-il une procédure écrite pour ce cas ?</t>
        </is>
      </c>
    </row>
    <row r="26">
      <c r="A26" t="inlineStr">
        <is>
          <t>RSK5</t>
        </is>
      </c>
      <c r="B26" t="inlineStr">
        <is>
          <t>3. Accès</t>
        </is>
      </c>
      <c r="C26" t="inlineStr">
        <is>
          <t>Je le fais passer à la toise</t>
        </is>
      </c>
      <c r="D26" t="inlineStr">
        <is>
          <t>Au moindre doute, on mesure — même si le parent est sûr de lui. On lit la toise, pas l’enfant.</t>
        </is>
      </c>
      <c r="E26" t="inlineStr">
        <is>
          <t>Que fait-on au moindre doute ?</t>
        </is>
      </c>
    </row>
    <row r="27">
      <c r="A27" t="inlineStr">
        <is>
          <t>CYC1</t>
        </is>
      </c>
      <c r="B27" t="inlineStr">
        <is>
          <t>4. Pendant le cycle</t>
        </is>
      </c>
      <c r="C27" t="inlineStr">
        <is>
          <t>ROUGE — arrêt</t>
        </is>
      </c>
      <c r="D27" t="inlineStr">
        <is>
          <t>Personne en zone dangereuse : arrêt immédiat. Et on ne récupère jamais un objet soi-même.</t>
        </is>
      </c>
      <c r="E27" t="inlineStr">
        <is>
          <t>Quelqu’un est-il dans la zone d’évolution de la machine ?</t>
        </is>
      </c>
    </row>
    <row r="28">
      <c r="A28" t="inlineStr">
        <is>
          <t>CYC2</t>
        </is>
      </c>
      <c r="B28" t="inlineStr">
        <is>
          <t>4. Pendant le cycle</t>
        </is>
      </c>
      <c r="C28" t="inlineStr">
        <is>
          <t>VERT — je continue et je surveille</t>
        </is>
      </c>
      <c r="D28" t="inlineStr">
        <is>
          <t>C’est une attraction ! Je continue de surveiller les positions.</t>
        </is>
      </c>
      <c r="E28" t="inlineStr">
        <is>
          <t>Le bruit est-il un signe de danger ici ?</t>
        </is>
      </c>
    </row>
    <row r="29">
      <c r="A29" t="inlineStr">
        <is>
          <t>CYC3</t>
        </is>
      </c>
      <c r="B29" t="inlineStr">
        <is>
          <t>4. Pendant le cycle</t>
        </is>
      </c>
      <c r="C29" t="inlineStr">
        <is>
          <t>ORANGE — j’interviens au micro ou j’alerte</t>
        </is>
      </c>
      <c r="D29" t="inlineStr">
        <is>
          <t>Rappel au micro ; au débarquement, je rappelle la règle : un téléphone lâché devient un projectile.</t>
        </is>
      </c>
      <c r="E29" t="inlineStr">
        <is>
          <t>Le risque est-il immédiat, ou un rappel suffit-il ?</t>
        </is>
      </c>
    </row>
    <row r="30">
      <c r="A30" t="inlineStr">
        <is>
          <t>CYC4</t>
        </is>
      </c>
      <c r="B30" t="inlineStr">
        <is>
          <t>4. Pendant le cycle</t>
        </is>
      </c>
      <c r="C30" t="inlineStr">
        <is>
          <t>ROUGE — arrêt</t>
        </is>
      </c>
      <c r="D30" t="inlineStr">
        <is>
          <t>Un bruit inédit et répété, c’est un signal machine : je signale tout de suite, pas de nouveau départ sans avis de la maintenance.</t>
        </is>
      </c>
      <c r="E30" t="inlineStr">
        <is>
          <t>Vous connaissez « votre » normal : ce bruit en fait-il partie ?</t>
        </is>
      </c>
    </row>
    <row r="31">
      <c r="A31" t="inlineStr">
        <is>
          <t>CYC5</t>
        </is>
      </c>
      <c r="B31" t="inlineStr">
        <is>
          <t>4. Pendant le cycle</t>
        </is>
      </c>
      <c r="C31" t="inlineStr">
        <is>
          <t>ROUGE — arrêt</t>
        </is>
      </c>
      <c r="D31" t="inlineStr">
        <is>
          <t>Pas de nouveau départ : j’alerte le poste de secours, je protège la victime, je reste avec elle.</t>
        </is>
      </c>
      <c r="E31" t="inlineStr">
        <is>
          <t>Peut-on relancer un cycle avec une victime à bord ?</t>
        </is>
      </c>
    </row>
    <row r="32">
      <c r="A32" t="inlineStr">
        <is>
          <t>CYC6</t>
        </is>
      </c>
      <c r="B32" t="inlineStr">
        <is>
          <t>4. Pendant le cycle</t>
        </is>
      </c>
      <c r="C32" t="inlineStr">
        <is>
          <t>ORANGE — j’interviens au micro ou j’alerte</t>
        </is>
      </c>
      <c r="D32" t="inlineStr">
        <is>
          <t>Vent qui forcit : j’alerte mon responsable, qui décide selon les seuils de vent ; je prépare l’arrêt et la sortie de la file.</t>
        </is>
      </c>
      <c r="E32" t="inlineStr">
        <is>
          <t>Qui décide selon les seuils de vent ? Faut-il attendre la pluie ?</t>
        </is>
      </c>
    </row>
    <row r="33">
      <c r="A33" t="inlineStr">
        <is>
          <t>CYC7</t>
        </is>
      </c>
      <c r="B33" t="inlineStr">
        <is>
          <t>4. Pendant le cycle</t>
        </is>
      </c>
      <c r="C33" t="inlineStr">
        <is>
          <t>ORANGE — j’interviens au micro ou j’alerte</t>
        </is>
      </c>
      <c r="D33" t="inlineStr">
        <is>
          <t>Risque de heurt dans la file : j’interviens au micro tout de suite pour faire descendre l’enfant. Le cycle, lui, n’est pas en cause.</t>
        </is>
      </c>
      <c r="E33" t="inlineStr">
        <is>
          <t>Le danger est-il dans le véhicule, ou dans la file ?</t>
        </is>
      </c>
    </row>
    <row r="34">
      <c r="A34" t="inlineStr">
        <is>
          <t>CYC8</t>
        </is>
      </c>
      <c r="B34" t="inlineStr">
        <is>
          <t>4. Pendant le cycle</t>
        </is>
      </c>
      <c r="C34" t="inlineStr">
        <is>
          <t>ROUGE — arrêt</t>
        </is>
      </c>
      <c r="D34" t="inlineStr">
        <is>
          <t>Risque d’éjection : arrêt selon les possibilités de l’attraction, annonce au micro, alerte du responsable.</t>
        </is>
      </c>
      <c r="E34" t="inlineStr">
        <is>
          <t>Sa retenue la maintient-elle encore ?</t>
        </is>
      </c>
    </row>
    <row r="35">
      <c r="A35" t="inlineStr">
        <is>
          <t>CYC9</t>
        </is>
      </c>
      <c r="B35" t="inlineStr">
        <is>
          <t>4. Pendant le cycle</t>
        </is>
      </c>
      <c r="C35" t="inlineStr">
        <is>
          <t>ORANGE — j’interviens au micro ou j’alerte</t>
        </is>
      </c>
      <c r="D35" t="inlineStr">
        <is>
          <t>Je balise, j’annonce « attention à la marche » et j’alerte si ça dure : le risque est au débarquement, pas dans le cycle.</t>
        </is>
      </c>
      <c r="E35" t="inlineStr">
        <is>
          <t>Le danger est-il dans le véhicule, ou sur le quai ?</t>
        </is>
      </c>
    </row>
    <row r="36">
      <c r="A36" t="inlineStr">
        <is>
          <t>CYC10</t>
        </is>
      </c>
      <c r="B36" t="inlineStr">
        <is>
          <t>4. Pendant le cycle</t>
        </is>
      </c>
      <c r="C36" t="inlineStr">
        <is>
          <t>VERT — je continue et je surveille</t>
        </is>
      </c>
      <c r="D36" t="inlineStr">
        <is>
          <t>Tout est normal : arrêt complet, puis ouverture des retenues selon le mode opératoire.</t>
        </is>
      </c>
      <c r="E36" t="inlineStr">
        <is>
          <t>Voyez-vous une anomalie ?</t>
        </is>
      </c>
    </row>
    <row r="37">
      <c r="A37" t="inlineStr">
        <is>
          <t>ORD1</t>
        </is>
      </c>
      <c r="B37" t="inlineStr">
        <is>
          <t>5. Urgences</t>
        </is>
      </c>
      <c r="C37" t="n">
        <v>4</v>
      </c>
      <c r="D37" t="inlineStr">
        <is>
          <t>Qui, où, quoi, ce qui est fait — puis j’attends la confirmation avant de raccrocher.</t>
        </is>
      </c>
      <c r="E37" t="inlineStr">
        <is>
          <t>Pensez à ce dont les secours ont besoin en premier pour vous trouver.</t>
        </is>
      </c>
    </row>
    <row r="38">
      <c r="A38" t="inlineStr">
        <is>
          <t>ORD2</t>
        </is>
      </c>
      <c r="B38" t="inlineStr">
        <is>
          <t>5. Urgences</t>
        </is>
      </c>
      <c r="C38" t="n">
        <v>2</v>
      </c>
      <c r="D38" t="inlineStr">
        <is>
          <t>Qui, où, quoi, ce qui est fait — puis j’attends la confirmation avant de raccrocher.</t>
        </is>
      </c>
      <c r="E38" t="inlineStr">
        <is>
          <t>Pensez à ce dont les secours ont besoin en premier pour vous trouver.</t>
        </is>
      </c>
    </row>
    <row r="39">
      <c r="A39" t="inlineStr">
        <is>
          <t>ORD3</t>
        </is>
      </c>
      <c r="B39" t="inlineStr">
        <is>
          <t>5. Urgences</t>
        </is>
      </c>
      <c r="C39" t="n">
        <v>5</v>
      </c>
      <c r="D39" t="inlineStr">
        <is>
          <t>Qui, où, quoi, ce qui est fait — puis j’attends la confirmation avant de raccrocher.</t>
        </is>
      </c>
      <c r="E39" t="inlineStr">
        <is>
          <t>Pensez à ce dont les secours ont besoin en premier pour vous trouver.</t>
        </is>
      </c>
    </row>
    <row r="40">
      <c r="A40" t="inlineStr">
        <is>
          <t>ORD4</t>
        </is>
      </c>
      <c r="B40" t="inlineStr">
        <is>
          <t>5. Urgences</t>
        </is>
      </c>
      <c r="C40" t="n">
        <v>1</v>
      </c>
      <c r="D40" t="inlineStr">
        <is>
          <t>Qui, où, quoi, ce qui est fait — puis j’attends la confirmation avant de raccrocher.</t>
        </is>
      </c>
      <c r="E40" t="inlineStr">
        <is>
          <t>Pensez à ce dont les secours ont besoin en premier pour vous trouver.</t>
        </is>
      </c>
    </row>
    <row r="41">
      <c r="A41" t="inlineStr">
        <is>
          <t>ORD5</t>
        </is>
      </c>
      <c r="B41" t="inlineStr">
        <is>
          <t>5. Urgences</t>
        </is>
      </c>
      <c r="C41" t="n">
        <v>3</v>
      </c>
      <c r="D41" t="inlineStr">
        <is>
          <t>Qui, où, quoi, ce qui est fait — puis j’attends la confirmation avant de raccrocher.</t>
        </is>
      </c>
      <c r="E41" t="inlineStr">
        <is>
          <t>Pensez à ce dont les secours ont besoin en premier pour vous trouver.</t>
        </is>
      </c>
    </row>
    <row r="42">
      <c r="A42" t="inlineStr">
        <is>
          <t>REF41</t>
        </is>
      </c>
      <c r="B42" t="inlineStr">
        <is>
          <t>5. Urgences</t>
        </is>
      </c>
      <c r="C42" t="n">
        <v>3</v>
      </c>
      <c r="D42" t="inlineStr">
        <is>
          <t>Sécuriser, alerter, rassurer, appliquer la procédure — puis transmettre par écrit.</t>
        </is>
      </c>
      <c r="E42" t="inlineStr">
        <is>
          <t>On ne peut rien faire tant que la zone n’est pas sûre, et on ne décide pas seul.</t>
        </is>
      </c>
    </row>
    <row r="43">
      <c r="A43" t="inlineStr">
        <is>
          <t>REF42</t>
        </is>
      </c>
      <c r="B43" t="inlineStr">
        <is>
          <t>5. Urgences</t>
        </is>
      </c>
      <c r="C43" t="n">
        <v>4</v>
      </c>
      <c r="D43" t="inlineStr">
        <is>
          <t>Sécuriser, alerter, rassurer, appliquer la procédure — puis transmettre par écrit.</t>
        </is>
      </c>
      <c r="E43" t="inlineStr">
        <is>
          <t>On ne peut rien faire tant que la zone n’est pas sûre, et on ne décide pas seul.</t>
        </is>
      </c>
    </row>
    <row r="44">
      <c r="A44" t="inlineStr">
        <is>
          <t>REF43</t>
        </is>
      </c>
      <c r="B44" t="inlineStr">
        <is>
          <t>5. Urgences</t>
        </is>
      </c>
      <c r="C44" t="n">
        <v>1</v>
      </c>
      <c r="D44" t="inlineStr">
        <is>
          <t>Sécuriser, alerter, rassurer, appliquer la procédure — puis transmettre par écrit.</t>
        </is>
      </c>
      <c r="E44" t="inlineStr">
        <is>
          <t>On ne peut rien faire tant que la zone n’est pas sûre, et on ne décide pas seul.</t>
        </is>
      </c>
    </row>
    <row r="45">
      <c r="A45" t="inlineStr">
        <is>
          <t>REF44</t>
        </is>
      </c>
      <c r="B45" t="inlineStr">
        <is>
          <t>5. Urgences</t>
        </is>
      </c>
      <c r="C45" t="n">
        <v>2</v>
      </c>
      <c r="D45" t="inlineStr">
        <is>
          <t>Sécuriser, alerter, rassurer, appliquer la procédure — puis transmettre par écrit.</t>
        </is>
      </c>
      <c r="E45" t="inlineStr">
        <is>
          <t>On ne peut rien faire tant que la zone n’est pas sûre, et on ne décide pas seul.</t>
        </is>
      </c>
    </row>
    <row r="46">
      <c r="A46" t="inlineStr">
        <is>
          <t>FO1</t>
        </is>
      </c>
      <c r="B46" t="inlineStr">
        <is>
          <t>5. Urgences</t>
        </is>
      </c>
      <c r="C46" t="inlineStr">
        <is>
          <t>Fait</t>
        </is>
      </c>
      <c r="D46" t="inlineStr">
        <is>
          <t>Une heure et un lieu précis : c’est vérifiable.</t>
        </is>
      </c>
      <c r="E46" t="inlineStr">
        <is>
          <t>Est-ce que quelqu’un d’autre pourrait le vérifier ?</t>
        </is>
      </c>
    </row>
    <row r="47">
      <c r="A47" t="inlineStr">
        <is>
          <t>FO2</t>
        </is>
      </c>
      <c r="B47" t="inlineStr">
        <is>
          <t>5. Urgences</t>
        </is>
      </c>
      <c r="C47" t="inlineStr">
        <is>
          <t>Opinion</t>
        </is>
      </c>
      <c r="D47" t="inlineStr">
        <is>
          <t>« Sûrement » : c’est une supposition. On écrit ce qu’on a perçu, pas ce qu’on en conclut.</t>
        </is>
      </c>
      <c r="E47" t="inlineStr">
        <is>
          <t>Avez-vous constaté quelque chose, ou le supposez-vous ?</t>
        </is>
      </c>
    </row>
    <row r="48">
      <c r="A48" t="inlineStr">
        <is>
          <t>FO3</t>
        </is>
      </c>
      <c r="B48" t="inlineStr">
        <is>
          <t>5. Urgences</t>
        </is>
      </c>
      <c r="C48" t="inlineStr">
        <is>
          <t>Fait</t>
        </is>
      </c>
      <c r="D48" t="inlineStr">
        <is>
          <t>Une perception est un fait : vous l’avez constatée. « Il était ivre » serait une conclusion.</t>
        </is>
      </c>
      <c r="E48" t="inlineStr">
        <is>
          <t>Est-ce une perception, ou une conclusion ?</t>
        </is>
      </c>
    </row>
    <row r="49">
      <c r="A49" t="inlineStr">
        <is>
          <t>FO4</t>
        </is>
      </c>
      <c r="B49" t="inlineStr">
        <is>
          <t>5. Urgences</t>
        </is>
      </c>
      <c r="C49" t="inlineStr">
        <is>
          <t>Opinion</t>
        </is>
      </c>
      <c r="D49" t="inlineStr">
        <is>
          <t>L’intention ne se voit pas : on écrit ce qui s’est passé (« elle s’est levée »), pas pourquoi.</t>
        </is>
      </c>
      <c r="E49" t="inlineStr">
        <is>
          <t>Pouvez-vous voir l’intention de quelqu’un ?</t>
        </is>
      </c>
    </row>
    <row r="50">
      <c r="A50" t="inlineStr">
        <is>
          <t>FO5</t>
        </is>
      </c>
      <c r="B50" t="inlineStr">
        <is>
          <t>5. Urgences</t>
        </is>
      </c>
      <c r="C50" t="inlineStr">
        <is>
          <t>Fait</t>
        </is>
      </c>
      <c r="D50" t="inlineStr">
        <is>
          <t>Ce qu’elle dit, vous l’avez entendu : c’est un fait, rapporté tel quel.</t>
        </is>
      </c>
      <c r="E50" t="inlineStr">
        <is>
          <t>Est-ce vérifiable par un témoin ?</t>
        </is>
      </c>
    </row>
    <row r="51">
      <c r="A51" t="inlineStr">
        <is>
          <t>FO6</t>
        </is>
      </c>
      <c r="B51" t="inlineStr">
        <is>
          <t>5. Urgences</t>
        </is>
      </c>
      <c r="C51" t="inlineStr">
        <is>
          <t>Opinion</t>
        </is>
      </c>
      <c r="D51" t="inlineStr">
        <is>
          <t>Chercher un coupable n’est pas le rôle du rapport : chacun tirera ses conclusions des faits.</t>
        </is>
      </c>
      <c r="E51" t="inlineStr">
        <is>
          <t>Est-ce un constat, ou un jugement ?</t>
        </is>
      </c>
    </row>
    <row r="52">
      <c r="A52" t="inlineStr">
        <is>
          <t>FO7</t>
        </is>
      </c>
      <c r="B52" t="inlineStr">
        <is>
          <t>5. Urgences</t>
        </is>
      </c>
      <c r="C52" t="inlineStr">
        <is>
          <t>Fait</t>
        </is>
      </c>
      <c r="D52" t="inlineStr">
        <is>
          <t>Une action et une heure : exactement ce qu’un rapport doit contenir.</t>
        </is>
      </c>
      <c r="E52" t="inlineStr">
        <is>
          <t>Est-ce une action vérifiable ?</t>
        </is>
      </c>
    </row>
    <row r="53">
      <c r="A53" t="inlineStr">
        <is>
          <t>FO8</t>
        </is>
      </c>
      <c r="B53" t="inlineStr">
        <is>
          <t>5. Urgences</t>
        </is>
      </c>
      <c r="C53" t="inlineStr">
        <is>
          <t>Opinion</t>
        </is>
      </c>
      <c r="D53" t="inlineStr">
        <is>
          <t>C’est une conclusion. Écrivez ce que vous avez perçu : l’odeur, la démarche, les propos.</t>
        </is>
      </c>
      <c r="E53" t="inlineStr">
        <is>
          <t>Est-ce ce que vous avez perçu, ou ce que vous en concluez ?</t>
        </is>
      </c>
    </row>
    <row r="54">
      <c r="A54" t="inlineStr">
        <is>
          <t>URG1</t>
        </is>
      </c>
      <c r="B54" t="inlineStr">
        <is>
          <t>5. Urgences</t>
        </is>
      </c>
      <c r="C54" t="inlineStr">
        <is>
          <t>Je ne touche pas, j’éloigne, j’alerte le PC sécurité</t>
        </is>
      </c>
      <c r="D54" t="inlineStr">
        <is>
          <t>Colis suspect : je ne touche pas, je ne déplace pas, j’éloigne le public, j’alerte le PC sécurité — sans annonce anxiogène.</t>
        </is>
      </c>
      <c r="E54" t="inlineStr">
        <is>
          <t>Que ne faut-il surtout pas faire avec un objet abandonné ?</t>
        </is>
      </c>
    </row>
    <row r="55">
      <c r="A55" t="inlineStr">
        <is>
          <t>URG2</t>
        </is>
      </c>
      <c r="B55" t="inlineStr">
        <is>
          <t>5. Urgences</t>
        </is>
      </c>
      <c r="C55" t="inlineStr">
        <is>
          <t>Je le garde avec moi, visible, et j’alerte</t>
        </is>
      </c>
      <c r="D55" t="inlineStr">
        <is>
          <t>Enfant perdu : je le garde avec moi, dans un endroit visible, je ne le confie à personne sans vérification, j’alerte avec sa description.</t>
        </is>
      </c>
      <c r="E55" t="inlineStr">
        <is>
          <t>À qui peut-on confier un enfant perdu ?</t>
        </is>
      </c>
    </row>
    <row r="56">
      <c r="A56" t="inlineStr">
        <is>
          <t>URG3</t>
        </is>
      </c>
      <c r="B56" t="inlineStr">
        <is>
          <t>5. Urgences</t>
        </is>
      </c>
      <c r="C56" t="inlineStr">
        <is>
          <t>Je ne la déplace pas et j’alerte</t>
        </is>
      </c>
      <c r="D56" t="inlineStr">
        <is>
          <t>Chute avec douleur au dos ou à la nuque : on ne déplace pas la personne. Protéger, alerter, secourir.</t>
        </is>
      </c>
      <c r="E56" t="inlineStr">
        <is>
          <t>Que dit la règle en cas de douleur au dos ou à la nuque ?</t>
        </is>
      </c>
    </row>
    <row r="57">
      <c r="A57" t="inlineStr">
        <is>
          <t>URG4</t>
        </is>
      </c>
      <c r="B57" t="inlineStr">
        <is>
          <t>5. Urgences</t>
        </is>
      </c>
      <c r="C57" t="inlineStr">
        <is>
          <t>Je rassure au micro, retenues fermées</t>
        </is>
      </c>
      <c r="D57" t="inlineStr">
        <is>
          <t>Rassurer tout de suite, retenues fermées : des passagers sans information cherchent à sortir seuls. L’évacuation, elle, se fait sur ordre.</t>
        </is>
      </c>
      <c r="E57" t="inlineStr">
        <is>
          <t>Qu’arrive-t-il à des passagers laissés sans information ?</t>
        </is>
      </c>
    </row>
    <row r="58">
      <c r="A58" t="inlineStr">
        <is>
          <t>URG5</t>
        </is>
      </c>
      <c r="B58" t="inlineStr">
        <is>
          <t>5. Urgences</t>
        </is>
      </c>
      <c r="C58" t="inlineStr">
        <is>
          <t>J’alerte et je fais évacuer la zone</t>
        </is>
      </c>
      <c r="D58" t="inlineStr">
        <is>
          <t>Fumée : j’alerte immédiatement et je fais évacuer la zone. L’extincteur, seulement si je suis formé et que le feu est naissant.</t>
        </is>
      </c>
      <c r="E58" t="inlineStr">
        <is>
          <t>Quelle est la priorité : l’alerte et les personnes, ou le feu ?</t>
        </is>
      </c>
    </row>
    <row r="59">
      <c r="A59" t="inlineStr">
        <is>
          <t>VF1</t>
        </is>
      </c>
      <c r="B59" t="inlineStr">
        <is>
          <t>6. Ma sécurité</t>
        </is>
      </c>
      <c r="C59" t="inlineStr">
        <is>
          <t>Faux</t>
        </is>
      </c>
      <c r="D59" t="inlineStr">
        <is>
          <t>Couper le pupitre n’est pas consigner. Je n’entre jamais dans la zone d’évolution : la maintenance intervient, machine consignée.</t>
        </is>
      </c>
      <c r="E59" t="inlineStr">
        <is>
          <t>Quelle différence entre « couper » et « consigner » ?</t>
        </is>
      </c>
    </row>
    <row r="60">
      <c r="A60" t="inlineStr">
        <is>
          <t>VF2</t>
        </is>
      </c>
      <c r="B60" t="inlineStr">
        <is>
          <t>6. Ma sécurité</t>
        </is>
      </c>
      <c r="C60" t="inlineStr">
        <is>
          <t>Vrai</t>
        </is>
      </c>
      <c r="D60" t="inlineStr">
        <is>
          <t>Code du travail, L4131-1 et L4132-1 : j’alerte, je peux me retirer — sans créer de nouveau danger pour autrui.</t>
        </is>
      </c>
      <c r="E60" t="inlineStr">
        <is>
          <t>Que prévoit le droit d’alerte et de retrait ?</t>
        </is>
      </c>
    </row>
    <row r="61">
      <c r="A61" t="inlineStr">
        <is>
          <t>VF3</t>
        </is>
      </c>
      <c r="B61" t="inlineStr">
        <is>
          <t>6. Ma sécurité</t>
        </is>
      </c>
      <c r="C61" t="inlineStr">
        <is>
          <t>Faux</t>
        </is>
      </c>
      <c r="D61" t="inlineStr">
        <is>
          <t>Signaler n’est jamais une faute : c’est exactement ce qu’on attend de vous.</t>
        </is>
      </c>
      <c r="E61" t="inlineStr">
        <is>
          <t>Qu’est-ce qu’on attend d’un opérateur qui a un doute ?</t>
        </is>
      </c>
    </row>
    <row r="62">
      <c r="A62" t="inlineStr">
        <is>
          <t>VF4</t>
        </is>
      </c>
      <c r="B62" t="inlineStr">
        <is>
          <t>6. Ma sécurité</t>
        </is>
      </c>
      <c r="C62" t="inlineStr">
        <is>
          <t>Vrai</t>
        </is>
      </c>
      <c r="D62" t="inlineStr">
        <is>
          <t>Code du travail, L4122-1 : collègues et visiteurs compris.</t>
        </is>
      </c>
      <c r="E62" t="inlineStr">
        <is>
          <t>Relisez l’article L4122-1.</t>
        </is>
      </c>
    </row>
    <row r="63">
      <c r="A63" t="inlineStr">
        <is>
          <t>VF5</t>
        </is>
      </c>
      <c r="B63" t="inlineStr">
        <is>
          <t>6. Ma sécurité</t>
        </is>
      </c>
      <c r="C63" t="inlineStr">
        <is>
          <t>Faux</t>
        </is>
      </c>
      <c r="D63" t="inlineStr">
        <is>
          <t>Le retrait ne doit pas créer de nouveau danger : on ne quitte pas un pupitre en plein cycle, on sécurise d’abord.</t>
        </is>
      </c>
      <c r="E63" t="inlineStr">
        <is>
          <t>Le retrait peut-il créer un danger pour les passagers ?</t>
        </is>
      </c>
    </row>
    <row r="64">
      <c r="A64" t="inlineStr">
        <is>
          <t>VF6</t>
        </is>
      </c>
      <c r="B64" t="inlineStr">
        <is>
          <t>6. Ma sécurité</t>
        </is>
      </c>
      <c r="C64" t="inlineStr">
        <is>
          <t>Vrai</t>
        </is>
      </c>
      <c r="D64" t="inlineStr">
        <is>
          <t>Les oublis de vérification arrivent en fin de journée et en fin de saison : c’est là qu’on redouble d’attention.</t>
        </is>
      </c>
      <c r="E64" t="inlineStr">
        <is>
          <t>À quel moment de la journée les oublis arrivent-ils ?</t>
        </is>
      </c>
    </row>
    <row r="65">
      <c r="A65" t="inlineStr">
        <is>
          <t>VF7</t>
        </is>
      </c>
      <c r="B65" t="inlineStr">
        <is>
          <t>6. Ma sécurité</t>
        </is>
      </c>
      <c r="C65" t="inlineStr">
        <is>
          <t>Faux</t>
        </is>
      </c>
      <c r="D65" t="inlineStr">
        <is>
          <t>Les équipements de protection fournis se portent. Dans le vestiaire, ils ne protègent personne.</t>
        </is>
      </c>
      <c r="E65" t="inlineStr">
        <is>
          <t>Que dit la règle sur les équipements de protection fournis ?</t>
        </is>
      </c>
    </row>
    <row r="66">
      <c r="A66" t="inlineStr">
        <is>
          <t>VF8</t>
        </is>
      </c>
      <c r="B66" t="inlineStr">
        <is>
          <t>6. Ma sécurité</t>
        </is>
      </c>
      <c r="C66" t="inlineStr">
        <is>
          <t>Vrai</t>
        </is>
      </c>
      <c r="D66" t="inlineStr">
        <is>
          <t>Je ne réponds pas à l’agressivité, je garde mes distances et je passe le relais au responsable ou au PC sécurité.</t>
        </is>
      </c>
      <c r="E66" t="inlineStr">
        <is>
          <t>Faut-il répondre, ou passer le relais 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2026-10-18T09:42:22Z</dcterms:created>
  <dcterms:modified xmlns:dcterms="http://purl.org/dc/terms/" xmlns:xsi="http://www.w3.org/2001/XMLSchema-instance" xsi:type="dcterms:W3CDTF">2026-10-18T09:42:22Z</dcterms:modified>
</cp:coreProperties>
</file>